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tabRatio="842" activeTab="7"/>
  </bookViews>
  <sheets>
    <sheet name="封面" sheetId="2" r:id="rId1"/>
    <sheet name="报价说明" sheetId="20" r:id="rId2"/>
    <sheet name="汇总表" sheetId="3" r:id="rId3"/>
    <sheet name="1#仓库" sheetId="12" r:id="rId4"/>
    <sheet name="2#仓库" sheetId="24" r:id="rId5"/>
    <sheet name="3#仓库" sheetId="25" r:id="rId6"/>
    <sheet name="设备用房及门卫室" sheetId="14" r:id="rId7"/>
    <sheet name="室外工程" sheetId="17" r:id="rId8"/>
    <sheet name="零星工程计价清单" sheetId="19" r:id="rId9"/>
    <sheet name="主材及施工限价" sheetId="21" r:id="rId10"/>
    <sheet name="设备品牌清单" sheetId="8" r:id="rId11"/>
  </sheets>
  <externalReferences>
    <externalReference r:id="rId12"/>
    <externalReference r:id="rId13"/>
  </externalReferences>
  <definedNames>
    <definedName name="_xlnm._FilterDatabase" localSheetId="3" hidden="1">'1#仓库'!$A$3:$XEF$124</definedName>
    <definedName name="_xlnm._FilterDatabase" localSheetId="4" hidden="1">'2#仓库'!$A$3:$Q$105</definedName>
    <definedName name="_xlnm._FilterDatabase" localSheetId="5" hidden="1">'3#仓库'!$A$3:$Q$126</definedName>
    <definedName name="_xlnm._FilterDatabase" localSheetId="6" hidden="1">设备用房及门卫室!$A$3:$S$69</definedName>
    <definedName name="_xlnm._FilterDatabase" localSheetId="7" hidden="1">室外工程!$A$3:$P$46</definedName>
    <definedName name="_xlnm.Print_Area" localSheetId="3">'1#仓库'!$A$1:$O$3</definedName>
    <definedName name="_xlnm.Print_Area" localSheetId="4">'2#仓库'!$A$1:$O$3</definedName>
    <definedName name="_xlnm.Print_Area" localSheetId="5">'3#仓库'!$A$1:$O$3</definedName>
    <definedName name="_xlnm.Print_Area" localSheetId="0">封面!$A$1:$B$17</definedName>
    <definedName name="_xlnm.Print_Area" localSheetId="6">设备用房及门卫室!$A$1:$S$3</definedName>
    <definedName name="_xlnm.Print_Area" localSheetId="7">室外工程!$A$1:$O$3</definedName>
    <definedName name="_xlnm.Print_Titles" localSheetId="3">'1#仓库'!$1:$3</definedName>
    <definedName name="_xlnm.Print_Titles" localSheetId="4">'2#仓库'!$1:$3</definedName>
    <definedName name="_xlnm.Print_Titles" localSheetId="5">'3#仓库'!$1:$3</definedName>
    <definedName name="_xlnm.Print_Titles" localSheetId="6">设备用房及门卫室!$1:$3</definedName>
    <definedName name="_xlnm.Print_Titles" localSheetId="7">室外工程!$1:$3</definedName>
    <definedName name="单价101" localSheetId="4">[1]土建工程综合单价表!#REF!</definedName>
    <definedName name="单价101" localSheetId="5">[1]土建工程综合单价表!#REF!</definedName>
    <definedName name="单价101" localSheetId="6">[1]土建工程综合单价表!#REF!</definedName>
    <definedName name="单价101" localSheetId="7">[1]土建工程综合单价表!#REF!</definedName>
    <definedName name="单价101">[1]土建工程综合单价表!#REF!</definedName>
    <definedName name="单价102" localSheetId="4">[1]土建工程综合单价表!#REF!</definedName>
    <definedName name="单价102" localSheetId="5">[1]土建工程综合单价表!#REF!</definedName>
    <definedName name="单价102" localSheetId="6">[1]土建工程综合单价表!#REF!</definedName>
    <definedName name="单价102" localSheetId="7">[1]土建工程综合单价表!#REF!</definedName>
    <definedName name="单价102">[1]土建工程综合单价表!#REF!</definedName>
    <definedName name="单价103" localSheetId="4">[1]土建工程综合单价表!#REF!</definedName>
    <definedName name="单价103" localSheetId="5">[1]土建工程综合单价表!#REF!</definedName>
    <definedName name="单价103" localSheetId="6">[1]土建工程综合单价表!#REF!</definedName>
    <definedName name="单价103" localSheetId="7">[1]土建工程综合单价表!#REF!</definedName>
    <definedName name="单价103">[1]土建工程综合单价表!#REF!</definedName>
    <definedName name="单价104" localSheetId="4">[1]土建工程综合单价表!#REF!</definedName>
    <definedName name="单价104" localSheetId="5">[1]土建工程综合单价表!#REF!</definedName>
    <definedName name="单价104" localSheetId="6">[1]土建工程综合单价表!#REF!</definedName>
    <definedName name="单价104" localSheetId="7">[1]土建工程综合单价表!#REF!</definedName>
    <definedName name="单价104">[1]土建工程综合单价表!#REF!</definedName>
    <definedName name="单价105" localSheetId="4">[1]土建工程综合单价表!#REF!</definedName>
    <definedName name="单价105" localSheetId="5">[1]土建工程综合单价表!#REF!</definedName>
    <definedName name="单价105" localSheetId="6">[1]土建工程综合单价表!#REF!</definedName>
    <definedName name="单价105" localSheetId="7">[1]土建工程综合单价表!#REF!</definedName>
    <definedName name="单价105">[1]土建工程综合单价表!#REF!</definedName>
    <definedName name="单价106" localSheetId="4">[1]土建工程综合单价表!#REF!</definedName>
    <definedName name="单价106" localSheetId="5">[1]土建工程综合单价表!#REF!</definedName>
    <definedName name="单价106" localSheetId="6">[1]土建工程综合单价表!#REF!</definedName>
    <definedName name="单价106" localSheetId="7">[1]土建工程综合单价表!#REF!</definedName>
    <definedName name="单价106">[1]土建工程综合单价表!#REF!</definedName>
    <definedName name="单价107" localSheetId="4">[1]土建工程综合单价表!#REF!</definedName>
    <definedName name="单价107" localSheetId="5">[1]土建工程综合单价表!#REF!</definedName>
    <definedName name="单价107" localSheetId="6">[1]土建工程综合单价表!#REF!</definedName>
    <definedName name="单价107" localSheetId="7">[1]土建工程综合单价表!#REF!</definedName>
    <definedName name="单价107">[1]土建工程综合单价表!#REF!</definedName>
    <definedName name="单价108" localSheetId="4">[1]土建工程综合单价表!#REF!</definedName>
    <definedName name="单价108" localSheetId="5">[1]土建工程综合单价表!#REF!</definedName>
    <definedName name="单价108" localSheetId="6">[1]土建工程综合单价表!#REF!</definedName>
    <definedName name="单价108" localSheetId="7">[1]土建工程综合单价表!#REF!</definedName>
    <definedName name="单价108">[1]土建工程综合单价表!#REF!</definedName>
    <definedName name="单价109" localSheetId="4">[1]土建工程综合单价表!#REF!</definedName>
    <definedName name="单价109" localSheetId="5">[1]土建工程综合单价表!#REF!</definedName>
    <definedName name="单价109" localSheetId="6">[1]土建工程综合单价表!#REF!</definedName>
    <definedName name="单价109" localSheetId="7">[1]土建工程综合单价表!#REF!</definedName>
    <definedName name="单价109">[1]土建工程综合单价表!#REF!</definedName>
    <definedName name="单价11111">[1]土建工程综合单价表!#REF!</definedName>
    <definedName name="单价111111">[1]土建工程综合单价表!#REF!</definedName>
    <definedName name="单价2001" localSheetId="4">[1]土建工程综合单价表!#REF!</definedName>
    <definedName name="单价2001" localSheetId="5">[1]土建工程综合单价表!#REF!</definedName>
    <definedName name="单价2001" localSheetId="6">[1]土建工程综合单价表!#REF!</definedName>
    <definedName name="单价2001" localSheetId="7">[1]土建工程综合单价表!#REF!</definedName>
    <definedName name="单价2001">[1]土建工程综合单价表!#REF!</definedName>
    <definedName name="单价2002" localSheetId="4">[1]土建工程综合单价表!#REF!</definedName>
    <definedName name="单价2002" localSheetId="5">[1]土建工程综合单价表!#REF!</definedName>
    <definedName name="单价2002" localSheetId="6">[1]土建工程综合单价表!#REF!</definedName>
    <definedName name="单价2002" localSheetId="7">[1]土建工程综合单价表!#REF!</definedName>
    <definedName name="单价2002">[1]土建工程综合单价表!#REF!</definedName>
    <definedName name="单价2003" localSheetId="4">[1]土建工程综合单价表!#REF!</definedName>
    <definedName name="单价2003" localSheetId="5">[1]土建工程综合单价表!#REF!</definedName>
    <definedName name="单价2003" localSheetId="6">[1]土建工程综合单价表!#REF!</definedName>
    <definedName name="单价2003" localSheetId="7">[1]土建工程综合单价表!#REF!</definedName>
    <definedName name="单价2003">[1]土建工程综合单价表!#REF!</definedName>
    <definedName name="单价2004" localSheetId="4">[1]土建工程综合单价表!#REF!</definedName>
    <definedName name="单价2004" localSheetId="5">[1]土建工程综合单价表!#REF!</definedName>
    <definedName name="单价2004" localSheetId="6">[1]土建工程综合单价表!#REF!</definedName>
    <definedName name="单价2004" localSheetId="7">[1]土建工程综合单价表!#REF!</definedName>
    <definedName name="单价2004">[1]土建工程综合单价表!#REF!</definedName>
    <definedName name="单价2005" localSheetId="4">[1]土建工程综合单价表!#REF!</definedName>
    <definedName name="单价2005" localSheetId="5">[1]土建工程综合单价表!#REF!</definedName>
    <definedName name="单价2005" localSheetId="6">[1]土建工程综合单价表!#REF!</definedName>
    <definedName name="单价2005" localSheetId="7">[1]土建工程综合单价表!#REF!</definedName>
    <definedName name="单价2005">[1]土建工程综合单价表!#REF!</definedName>
    <definedName name="单价20050" localSheetId="4">[1]土建工程综合单价表!#REF!</definedName>
    <definedName name="单价20050" localSheetId="5">[1]土建工程综合单价表!#REF!</definedName>
    <definedName name="单价20050" localSheetId="6">[1]土建工程综合单价表!#REF!</definedName>
    <definedName name="单价20050" localSheetId="7">[1]土建工程综合单价表!#REF!</definedName>
    <definedName name="单价20050">[1]土建工程综合单价表!#REF!</definedName>
    <definedName name="单价2006" localSheetId="4">[1]土建工程综合单价表!#REF!</definedName>
    <definedName name="单价2006" localSheetId="5">[1]土建工程综合单价表!#REF!</definedName>
    <definedName name="单价2006" localSheetId="6">[1]土建工程综合单价表!#REF!</definedName>
    <definedName name="单价2006" localSheetId="7">[1]土建工程综合单价表!#REF!</definedName>
    <definedName name="单价2006">[1]土建工程综合单价表!#REF!</definedName>
    <definedName name="单价2007" localSheetId="4">[1]土建工程综合单价表!#REF!</definedName>
    <definedName name="单价2007" localSheetId="5">[1]土建工程综合单价表!#REF!</definedName>
    <definedName name="单价2007" localSheetId="6">[1]土建工程综合单价表!#REF!</definedName>
    <definedName name="单价2007" localSheetId="7">[1]土建工程综合单价表!#REF!</definedName>
    <definedName name="单价2007">[1]土建工程综合单价表!#REF!</definedName>
    <definedName name="单价2008" localSheetId="4">[1]土建工程综合单价表!#REF!</definedName>
    <definedName name="单价2008" localSheetId="5">[1]土建工程综合单价表!#REF!</definedName>
    <definedName name="单价2008" localSheetId="6">[1]土建工程综合单价表!#REF!</definedName>
    <definedName name="单价2008" localSheetId="7">[1]土建工程综合单价表!#REF!</definedName>
    <definedName name="单价2008">[1]土建工程综合单价表!#REF!</definedName>
    <definedName name="单价2009" localSheetId="4">[1]土建工程综合单价表!#REF!</definedName>
    <definedName name="单价2009" localSheetId="5">[1]土建工程综合单价表!#REF!</definedName>
    <definedName name="单价2009" localSheetId="6">[1]土建工程综合单价表!#REF!</definedName>
    <definedName name="单价2009" localSheetId="7">[1]土建工程综合单价表!#REF!</definedName>
    <definedName name="单价2009">[1]土建工程综合单价表!#REF!</definedName>
    <definedName name="单价201" localSheetId="4">[1]土建工程综合单价表!#REF!</definedName>
    <definedName name="单价201" localSheetId="5">[1]土建工程综合单价表!#REF!</definedName>
    <definedName name="单价201" localSheetId="6">[1]土建工程综合单价表!#REF!</definedName>
    <definedName name="单价201" localSheetId="7">[1]土建工程综合单价表!#REF!</definedName>
    <definedName name="单价201">[1]土建工程综合单价表!#REF!</definedName>
    <definedName name="单价2010" localSheetId="4">[1]土建工程综合单价表!#REF!</definedName>
    <definedName name="单价2010" localSheetId="5">[1]土建工程综合单价表!#REF!</definedName>
    <definedName name="单价2010" localSheetId="6">[1]土建工程综合单价表!#REF!</definedName>
    <definedName name="单价2010" localSheetId="7">[1]土建工程综合单价表!#REF!</definedName>
    <definedName name="单价2010">[1]土建工程综合单价表!#REF!</definedName>
    <definedName name="单价2011" localSheetId="4">[1]土建工程综合单价表!#REF!</definedName>
    <definedName name="单价2011" localSheetId="5">[1]土建工程综合单价表!#REF!</definedName>
    <definedName name="单价2011" localSheetId="6">[1]土建工程综合单价表!#REF!</definedName>
    <definedName name="单价2011" localSheetId="7">[1]土建工程综合单价表!#REF!</definedName>
    <definedName name="单价2011">[1]土建工程综合单价表!#REF!</definedName>
    <definedName name="单价2012" localSheetId="4">[1]土建工程综合单价表!#REF!</definedName>
    <definedName name="单价2012" localSheetId="5">[1]土建工程综合单价表!#REF!</definedName>
    <definedName name="单价2012" localSheetId="6">[1]土建工程综合单价表!#REF!</definedName>
    <definedName name="单价2012" localSheetId="7">[1]土建工程综合单价表!#REF!</definedName>
    <definedName name="单价2012">[1]土建工程综合单价表!#REF!</definedName>
    <definedName name="单价2013" localSheetId="4">[1]土建工程综合单价表!#REF!</definedName>
    <definedName name="单价2013" localSheetId="5">[1]土建工程综合单价表!#REF!</definedName>
    <definedName name="单价2013" localSheetId="6">[1]土建工程综合单价表!#REF!</definedName>
    <definedName name="单价2013" localSheetId="7">[1]土建工程综合单价表!#REF!</definedName>
    <definedName name="单价2013">[1]土建工程综合单价表!#REF!</definedName>
    <definedName name="单价2014" localSheetId="4">[1]土建工程综合单价表!#REF!</definedName>
    <definedName name="单价2014" localSheetId="5">[1]土建工程综合单价表!#REF!</definedName>
    <definedName name="单价2014" localSheetId="6">[1]土建工程综合单价表!#REF!</definedName>
    <definedName name="单价2014" localSheetId="7">[1]土建工程综合单价表!#REF!</definedName>
    <definedName name="单价2014">[1]土建工程综合单价表!#REF!</definedName>
    <definedName name="单价2015" localSheetId="4">[1]土建工程综合单价表!#REF!</definedName>
    <definedName name="单价2015" localSheetId="5">[1]土建工程综合单价表!#REF!</definedName>
    <definedName name="单价2015" localSheetId="6">[1]土建工程综合单价表!#REF!</definedName>
    <definedName name="单价2015" localSheetId="7">[1]土建工程综合单价表!#REF!</definedName>
    <definedName name="单价2015">[1]土建工程综合单价表!#REF!</definedName>
    <definedName name="单价2016" localSheetId="4">[1]土建工程综合单价表!#REF!</definedName>
    <definedName name="单价2016" localSheetId="5">[1]土建工程综合单价表!#REF!</definedName>
    <definedName name="单价2016" localSheetId="6">[1]土建工程综合单价表!#REF!</definedName>
    <definedName name="单价2016" localSheetId="7">[1]土建工程综合单价表!#REF!</definedName>
    <definedName name="单价2016">[1]土建工程综合单价表!#REF!</definedName>
    <definedName name="单价2017" localSheetId="4">[1]土建工程综合单价表!#REF!</definedName>
    <definedName name="单价2017" localSheetId="5">[1]土建工程综合单价表!#REF!</definedName>
    <definedName name="单价2017" localSheetId="6">[1]土建工程综合单价表!#REF!</definedName>
    <definedName name="单价2017" localSheetId="7">[1]土建工程综合单价表!#REF!</definedName>
    <definedName name="单价2017">[1]土建工程综合单价表!#REF!</definedName>
    <definedName name="单价2018" localSheetId="4">[1]土建工程综合单价表!#REF!</definedName>
    <definedName name="单价2018" localSheetId="5">[1]土建工程综合单价表!#REF!</definedName>
    <definedName name="单价2018" localSheetId="6">[1]土建工程综合单价表!#REF!</definedName>
    <definedName name="单价2018" localSheetId="7">[1]土建工程综合单价表!#REF!</definedName>
    <definedName name="单价2018">[1]土建工程综合单价表!#REF!</definedName>
    <definedName name="单价2019" localSheetId="4">[1]土建工程综合单价表!#REF!</definedName>
    <definedName name="单价2019" localSheetId="5">[1]土建工程综合单价表!#REF!</definedName>
    <definedName name="单价2019" localSheetId="6">[1]土建工程综合单价表!#REF!</definedName>
    <definedName name="单价2019" localSheetId="7">[1]土建工程综合单价表!#REF!</definedName>
    <definedName name="单价2019">[1]土建工程综合单价表!#REF!</definedName>
    <definedName name="单价202" localSheetId="4">[1]土建工程综合单价表!#REF!</definedName>
    <definedName name="单价202" localSheetId="5">[1]土建工程综合单价表!#REF!</definedName>
    <definedName name="单价202" localSheetId="6">[1]土建工程综合单价表!#REF!</definedName>
    <definedName name="单价202" localSheetId="7">[1]土建工程综合单价表!#REF!</definedName>
    <definedName name="单价202">[1]土建工程综合单价表!#REF!</definedName>
    <definedName name="单价2020" localSheetId="4">[1]土建工程综合单价表!#REF!</definedName>
    <definedName name="单价2020" localSheetId="5">[1]土建工程综合单价表!#REF!</definedName>
    <definedName name="单价2020" localSheetId="6">[1]土建工程综合单价表!#REF!</definedName>
    <definedName name="单价2020" localSheetId="7">[1]土建工程综合单价表!#REF!</definedName>
    <definedName name="单价2020">[1]土建工程综合单价表!#REF!</definedName>
    <definedName name="单价2021" localSheetId="4">[1]土建工程综合单价表!#REF!</definedName>
    <definedName name="单价2021" localSheetId="5">[1]土建工程综合单价表!#REF!</definedName>
    <definedName name="单价2021" localSheetId="6">[1]土建工程综合单价表!#REF!</definedName>
    <definedName name="单价2021" localSheetId="7">[1]土建工程综合单价表!#REF!</definedName>
    <definedName name="单价2021">[1]土建工程综合单价表!#REF!</definedName>
    <definedName name="单价2022" localSheetId="4">[1]土建工程综合单价表!#REF!</definedName>
    <definedName name="单价2022" localSheetId="5">[1]土建工程综合单价表!#REF!</definedName>
    <definedName name="单价2022" localSheetId="6">[1]土建工程综合单价表!#REF!</definedName>
    <definedName name="单价2022" localSheetId="7">[1]土建工程综合单价表!#REF!</definedName>
    <definedName name="单价2022">[1]土建工程综合单价表!#REF!</definedName>
    <definedName name="单价2023" localSheetId="4">[1]土建工程综合单价表!#REF!</definedName>
    <definedName name="单价2023" localSheetId="5">[1]土建工程综合单价表!#REF!</definedName>
    <definedName name="单价2023" localSheetId="6">[1]土建工程综合单价表!#REF!</definedName>
    <definedName name="单价2023" localSheetId="7">[1]土建工程综合单价表!#REF!</definedName>
    <definedName name="单价2023">[1]土建工程综合单价表!#REF!</definedName>
    <definedName name="单价2024" localSheetId="4">[1]土建工程综合单价表!#REF!</definedName>
    <definedName name="单价2024" localSheetId="5">[1]土建工程综合单价表!#REF!</definedName>
    <definedName name="单价2024" localSheetId="6">[1]土建工程综合单价表!#REF!</definedName>
    <definedName name="单价2024" localSheetId="7">[1]土建工程综合单价表!#REF!</definedName>
    <definedName name="单价2024">[1]土建工程综合单价表!#REF!</definedName>
    <definedName name="单价2025" localSheetId="4">[1]土建工程综合单价表!#REF!</definedName>
    <definedName name="单价2025" localSheetId="5">[1]土建工程综合单价表!#REF!</definedName>
    <definedName name="单价2025" localSheetId="6">[1]土建工程综合单价表!#REF!</definedName>
    <definedName name="单价2025" localSheetId="7">[1]土建工程综合单价表!#REF!</definedName>
    <definedName name="单价2025">[1]土建工程综合单价表!#REF!</definedName>
    <definedName name="单价2026" localSheetId="4">[1]土建工程综合单价表!#REF!</definedName>
    <definedName name="单价2026" localSheetId="5">[1]土建工程综合单价表!#REF!</definedName>
    <definedName name="单价2026" localSheetId="6">[1]土建工程综合单价表!#REF!</definedName>
    <definedName name="单价2026" localSheetId="7">[1]土建工程综合单价表!#REF!</definedName>
    <definedName name="单价2026">[1]土建工程综合单价表!#REF!</definedName>
    <definedName name="单价2027" localSheetId="4">[1]土建工程综合单价表!#REF!</definedName>
    <definedName name="单价2027" localSheetId="5">[1]土建工程综合单价表!#REF!</definedName>
    <definedName name="单价2027" localSheetId="6">[1]土建工程综合单价表!#REF!</definedName>
    <definedName name="单价2027" localSheetId="7">[1]土建工程综合单价表!#REF!</definedName>
    <definedName name="单价2027">[1]土建工程综合单价表!#REF!</definedName>
    <definedName name="单价2028" localSheetId="4">[1]土建工程综合单价表!#REF!</definedName>
    <definedName name="单价2028" localSheetId="5">[1]土建工程综合单价表!#REF!</definedName>
    <definedName name="单价2028" localSheetId="6">[1]土建工程综合单价表!#REF!</definedName>
    <definedName name="单价2028" localSheetId="7">[1]土建工程综合单价表!#REF!</definedName>
    <definedName name="单价2028">[1]土建工程综合单价表!#REF!</definedName>
    <definedName name="单价2029" localSheetId="4">[1]土建工程综合单价表!#REF!</definedName>
    <definedName name="单价2029" localSheetId="5">[1]土建工程综合单价表!#REF!</definedName>
    <definedName name="单价2029" localSheetId="6">[1]土建工程综合单价表!#REF!</definedName>
    <definedName name="单价2029" localSheetId="7">[1]土建工程综合单价表!#REF!</definedName>
    <definedName name="单价2029">[1]土建工程综合单价表!#REF!</definedName>
    <definedName name="单价203" localSheetId="4">[1]土建工程综合单价表!#REF!</definedName>
    <definedName name="单价203" localSheetId="5">[1]土建工程综合单价表!#REF!</definedName>
    <definedName name="单价203" localSheetId="6">[1]土建工程综合单价表!#REF!</definedName>
    <definedName name="单价203" localSheetId="7">[1]土建工程综合单价表!#REF!</definedName>
    <definedName name="单价203">[1]土建工程综合单价表!#REF!</definedName>
    <definedName name="单价2030" localSheetId="4">[1]土建工程综合单价表!#REF!</definedName>
    <definedName name="单价2030" localSheetId="5">[1]土建工程综合单价表!#REF!</definedName>
    <definedName name="单价2030" localSheetId="6">[1]土建工程综合单价表!#REF!</definedName>
    <definedName name="单价2030" localSheetId="7">[1]土建工程综合单价表!#REF!</definedName>
    <definedName name="单价2030">[1]土建工程综合单价表!#REF!</definedName>
    <definedName name="单价2031" localSheetId="4">[1]土建工程综合单价表!#REF!</definedName>
    <definedName name="单价2031" localSheetId="5">[1]土建工程综合单价表!#REF!</definedName>
    <definedName name="单价2031" localSheetId="6">[1]土建工程综合单价表!#REF!</definedName>
    <definedName name="单价2031" localSheetId="7">[1]土建工程综合单价表!#REF!</definedName>
    <definedName name="单价2031">[1]土建工程综合单价表!#REF!</definedName>
    <definedName name="单价2032" localSheetId="4">[1]土建工程综合单价表!#REF!</definedName>
    <definedName name="单价2032" localSheetId="5">[1]土建工程综合单价表!#REF!</definedName>
    <definedName name="单价2032" localSheetId="6">[1]土建工程综合单价表!#REF!</definedName>
    <definedName name="单价2032" localSheetId="7">[1]土建工程综合单价表!#REF!</definedName>
    <definedName name="单价2032">[1]土建工程综合单价表!#REF!</definedName>
    <definedName name="单价2033" localSheetId="4">[1]土建工程综合单价表!#REF!</definedName>
    <definedName name="单价2033" localSheetId="5">[1]土建工程综合单价表!#REF!</definedName>
    <definedName name="单价2033" localSheetId="6">[1]土建工程综合单价表!#REF!</definedName>
    <definedName name="单价2033" localSheetId="7">[1]土建工程综合单价表!#REF!</definedName>
    <definedName name="单价2033">[1]土建工程综合单价表!#REF!</definedName>
    <definedName name="单价2034" localSheetId="4">[1]土建工程综合单价表!#REF!</definedName>
    <definedName name="单价2034" localSheetId="5">[1]土建工程综合单价表!#REF!</definedName>
    <definedName name="单价2034" localSheetId="6">[1]土建工程综合单价表!#REF!</definedName>
    <definedName name="单价2034" localSheetId="7">[1]土建工程综合单价表!#REF!</definedName>
    <definedName name="单价2034">[1]土建工程综合单价表!#REF!</definedName>
    <definedName name="单价2035" localSheetId="4">[1]土建工程综合单价表!#REF!</definedName>
    <definedName name="单价2035" localSheetId="5">[1]土建工程综合单价表!#REF!</definedName>
    <definedName name="单价2035" localSheetId="6">[1]土建工程综合单价表!#REF!</definedName>
    <definedName name="单价2035" localSheetId="7">[1]土建工程综合单价表!#REF!</definedName>
    <definedName name="单价2035">[1]土建工程综合单价表!#REF!</definedName>
    <definedName name="单价2036" localSheetId="4">[1]土建工程综合单价表!#REF!</definedName>
    <definedName name="单价2036" localSheetId="5">[1]土建工程综合单价表!#REF!</definedName>
    <definedName name="单价2036" localSheetId="6">[1]土建工程综合单价表!#REF!</definedName>
    <definedName name="单价2036" localSheetId="7">[1]土建工程综合单价表!#REF!</definedName>
    <definedName name="单价2036">[1]土建工程综合单价表!#REF!</definedName>
    <definedName name="单价2037" localSheetId="4">[1]土建工程综合单价表!#REF!</definedName>
    <definedName name="单价2037" localSheetId="5">[1]土建工程综合单价表!#REF!</definedName>
    <definedName name="单价2037" localSheetId="6">[1]土建工程综合单价表!#REF!</definedName>
    <definedName name="单价2037" localSheetId="7">[1]土建工程综合单价表!#REF!</definedName>
    <definedName name="单价2037">[1]土建工程综合单价表!#REF!</definedName>
    <definedName name="单价2038" localSheetId="4">[1]土建工程综合单价表!#REF!</definedName>
    <definedName name="单价2038" localSheetId="5">[1]土建工程综合单价表!#REF!</definedName>
    <definedName name="单价2038" localSheetId="6">[1]土建工程综合单价表!#REF!</definedName>
    <definedName name="单价2038" localSheetId="7">[1]土建工程综合单价表!#REF!</definedName>
    <definedName name="单价2038">[1]土建工程综合单价表!#REF!</definedName>
    <definedName name="单价2039" localSheetId="4">[1]土建工程综合单价表!#REF!</definedName>
    <definedName name="单价2039" localSheetId="5">[1]土建工程综合单价表!#REF!</definedName>
    <definedName name="单价2039" localSheetId="6">[1]土建工程综合单价表!#REF!</definedName>
    <definedName name="单价2039" localSheetId="7">[1]土建工程综合单价表!#REF!</definedName>
    <definedName name="单价2039">[1]土建工程综合单价表!#REF!</definedName>
    <definedName name="单价204" localSheetId="4">[1]土建工程综合单价表!#REF!</definedName>
    <definedName name="单价204" localSheetId="5">[1]土建工程综合单价表!#REF!</definedName>
    <definedName name="单价204" localSheetId="6">[1]土建工程综合单价表!#REF!</definedName>
    <definedName name="单价204" localSheetId="7">[1]土建工程综合单价表!#REF!</definedName>
    <definedName name="单价204">[1]土建工程综合单价表!#REF!</definedName>
    <definedName name="单价2040" localSheetId="4">[1]土建工程综合单价表!#REF!</definedName>
    <definedName name="单价2040" localSheetId="5">[1]土建工程综合单价表!#REF!</definedName>
    <definedName name="单价2040" localSheetId="6">[1]土建工程综合单价表!#REF!</definedName>
    <definedName name="单价2040" localSheetId="7">[1]土建工程综合单价表!#REF!</definedName>
    <definedName name="单价2040">[1]土建工程综合单价表!#REF!</definedName>
    <definedName name="单价2041" localSheetId="4">[1]土建工程综合单价表!#REF!</definedName>
    <definedName name="单价2041" localSheetId="5">[1]土建工程综合单价表!#REF!</definedName>
    <definedName name="单价2041" localSheetId="6">[1]土建工程综合单价表!#REF!</definedName>
    <definedName name="单价2041" localSheetId="7">[1]土建工程综合单价表!#REF!</definedName>
    <definedName name="单价2041">[1]土建工程综合单价表!#REF!</definedName>
    <definedName name="单价205" localSheetId="4">[1]土建工程综合单价表!#REF!</definedName>
    <definedName name="单价205" localSheetId="5">[1]土建工程综合单价表!#REF!</definedName>
    <definedName name="单价205" localSheetId="6">[1]土建工程综合单价表!#REF!</definedName>
    <definedName name="单价205" localSheetId="7">[1]土建工程综合单价表!#REF!</definedName>
    <definedName name="单价205">[1]土建工程综合单价表!#REF!</definedName>
    <definedName name="单价2050" localSheetId="4">[1]土建工程综合单价表!#REF!</definedName>
    <definedName name="单价2050" localSheetId="5">[1]土建工程综合单价表!#REF!</definedName>
    <definedName name="单价2050" localSheetId="6">[1]土建工程综合单价表!#REF!</definedName>
    <definedName name="单价2050" localSheetId="7">[1]土建工程综合单价表!#REF!</definedName>
    <definedName name="单价2050">[1]土建工程综合单价表!#REF!</definedName>
    <definedName name="单价206" localSheetId="4">[1]土建工程综合单价表!#REF!</definedName>
    <definedName name="单价206" localSheetId="5">[1]土建工程综合单价表!#REF!</definedName>
    <definedName name="单价206" localSheetId="6">[1]土建工程综合单价表!#REF!</definedName>
    <definedName name="单价206" localSheetId="7">[1]土建工程综合单价表!#REF!</definedName>
    <definedName name="单价206">[1]土建工程综合单价表!#REF!</definedName>
    <definedName name="单价207" localSheetId="4">[1]土建工程综合单价表!#REF!</definedName>
    <definedName name="单价207" localSheetId="5">[1]土建工程综合单价表!#REF!</definedName>
    <definedName name="单价207" localSheetId="6">[1]土建工程综合单价表!#REF!</definedName>
    <definedName name="单价207" localSheetId="7">[1]土建工程综合单价表!#REF!</definedName>
    <definedName name="单价207">[1]土建工程综合单价表!#REF!</definedName>
    <definedName name="单价208" localSheetId="4">[1]土建工程综合单价表!#REF!</definedName>
    <definedName name="单价208" localSheetId="5">[1]土建工程综合单价表!#REF!</definedName>
    <definedName name="单价208" localSheetId="6">[1]土建工程综合单价表!#REF!</definedName>
    <definedName name="单价208" localSheetId="7">[1]土建工程综合单价表!#REF!</definedName>
    <definedName name="单价208">[1]土建工程综合单价表!#REF!</definedName>
    <definedName name="单价209" localSheetId="4">[1]土建工程综合单价表!#REF!</definedName>
    <definedName name="单价209" localSheetId="5">[1]土建工程综合单价表!#REF!</definedName>
    <definedName name="单价209" localSheetId="6">[1]土建工程综合单价表!#REF!</definedName>
    <definedName name="单价209" localSheetId="7">[1]土建工程综合单价表!#REF!</definedName>
    <definedName name="单价209">[1]土建工程综合单价表!#REF!</definedName>
    <definedName name="单价210" localSheetId="4">[1]土建工程综合单价表!#REF!</definedName>
    <definedName name="单价210" localSheetId="5">[1]土建工程综合单价表!#REF!</definedName>
    <definedName name="单价210" localSheetId="6">[1]土建工程综合单价表!#REF!</definedName>
    <definedName name="单价210" localSheetId="7">[1]土建工程综合单价表!#REF!</definedName>
    <definedName name="单价210">[1]土建工程综合单价表!#REF!</definedName>
    <definedName name="单价211" localSheetId="4">[1]土建工程综合单价表!#REF!</definedName>
    <definedName name="单价211" localSheetId="5">[1]土建工程综合单价表!#REF!</definedName>
    <definedName name="单价211" localSheetId="6">[1]土建工程综合单价表!#REF!</definedName>
    <definedName name="单价211" localSheetId="7">[1]土建工程综合单价表!#REF!</definedName>
    <definedName name="单价211">[1]土建工程综合单价表!#REF!</definedName>
    <definedName name="单价212" localSheetId="4">[1]土建工程综合单价表!#REF!</definedName>
    <definedName name="单价212" localSheetId="5">[1]土建工程综合单价表!#REF!</definedName>
    <definedName name="单价212" localSheetId="6">[1]土建工程综合单价表!#REF!</definedName>
    <definedName name="单价212" localSheetId="7">[1]土建工程综合单价表!#REF!</definedName>
    <definedName name="单价212">[1]土建工程综合单价表!#REF!</definedName>
    <definedName name="单价213" localSheetId="4">[1]土建工程综合单价表!#REF!</definedName>
    <definedName name="单价213" localSheetId="5">[1]土建工程综合单价表!#REF!</definedName>
    <definedName name="单价213" localSheetId="6">[1]土建工程综合单价表!#REF!</definedName>
    <definedName name="单价213" localSheetId="7">[1]土建工程综合单价表!#REF!</definedName>
    <definedName name="单价213">[1]土建工程综合单价表!#REF!</definedName>
    <definedName name="单价214" localSheetId="4">[1]土建工程综合单价表!#REF!</definedName>
    <definedName name="单价214" localSheetId="5">[1]土建工程综合单价表!#REF!</definedName>
    <definedName name="单价214" localSheetId="6">[1]土建工程综合单价表!#REF!</definedName>
    <definedName name="单价214" localSheetId="7">[1]土建工程综合单价表!#REF!</definedName>
    <definedName name="单价214">[1]土建工程综合单价表!#REF!</definedName>
    <definedName name="单价215" localSheetId="4">[1]土建工程综合单价表!#REF!</definedName>
    <definedName name="单价215" localSheetId="5">[1]土建工程综合单价表!#REF!</definedName>
    <definedName name="单价215" localSheetId="6">[1]土建工程综合单价表!#REF!</definedName>
    <definedName name="单价215" localSheetId="7">[1]土建工程综合单价表!#REF!</definedName>
    <definedName name="单价215">[1]土建工程综合单价表!#REF!</definedName>
    <definedName name="单价216" localSheetId="4">[1]土建工程综合单价表!#REF!</definedName>
    <definedName name="单价216" localSheetId="5">[1]土建工程综合单价表!#REF!</definedName>
    <definedName name="单价216" localSheetId="6">[1]土建工程综合单价表!#REF!</definedName>
    <definedName name="单价216" localSheetId="7">[1]土建工程综合单价表!#REF!</definedName>
    <definedName name="单价216">[1]土建工程综合单价表!#REF!</definedName>
    <definedName name="单价217" localSheetId="4">[1]土建工程综合单价表!#REF!</definedName>
    <definedName name="单价217" localSheetId="5">[1]土建工程综合单价表!#REF!</definedName>
    <definedName name="单价217" localSheetId="6">[1]土建工程综合单价表!#REF!</definedName>
    <definedName name="单价217" localSheetId="7">[1]土建工程综合单价表!#REF!</definedName>
    <definedName name="单价217">[1]土建工程综合单价表!#REF!</definedName>
    <definedName name="单价2171" localSheetId="4">[1]土建工程综合单价表!#REF!</definedName>
    <definedName name="单价2171" localSheetId="5">[1]土建工程综合单价表!#REF!</definedName>
    <definedName name="单价2171" localSheetId="6">[1]土建工程综合单价表!#REF!</definedName>
    <definedName name="单价2171" localSheetId="7">[1]土建工程综合单价表!#REF!</definedName>
    <definedName name="单价2171">[1]土建工程综合单价表!#REF!</definedName>
    <definedName name="单价218" localSheetId="4">[1]土建工程综合单价表!#REF!</definedName>
    <definedName name="单价218" localSheetId="5">[1]土建工程综合单价表!#REF!</definedName>
    <definedName name="单价218" localSheetId="6">[1]土建工程综合单价表!#REF!</definedName>
    <definedName name="单价218" localSheetId="7">[1]土建工程综合单价表!#REF!</definedName>
    <definedName name="单价218">[1]土建工程综合单价表!#REF!</definedName>
    <definedName name="单价219" localSheetId="4">[1]土建工程综合单价表!#REF!</definedName>
    <definedName name="单价219" localSheetId="5">[1]土建工程综合单价表!#REF!</definedName>
    <definedName name="单价219" localSheetId="6">[1]土建工程综合单价表!#REF!</definedName>
    <definedName name="单价219" localSheetId="7">[1]土建工程综合单价表!#REF!</definedName>
    <definedName name="单价219">[1]土建工程综合单价表!#REF!</definedName>
    <definedName name="单价220" localSheetId="4">[1]土建工程综合单价表!#REF!</definedName>
    <definedName name="单价220" localSheetId="5">[1]土建工程综合单价表!#REF!</definedName>
    <definedName name="单价220" localSheetId="6">[1]土建工程综合单价表!#REF!</definedName>
    <definedName name="单价220" localSheetId="7">[1]土建工程综合单价表!#REF!</definedName>
    <definedName name="单价220">[1]土建工程综合单价表!#REF!</definedName>
    <definedName name="单价221" localSheetId="4">[1]土建工程综合单价表!#REF!</definedName>
    <definedName name="单价221" localSheetId="5">[1]土建工程综合单价表!#REF!</definedName>
    <definedName name="单价221" localSheetId="6">[1]土建工程综合单价表!#REF!</definedName>
    <definedName name="单价221" localSheetId="7">[1]土建工程综合单价表!#REF!</definedName>
    <definedName name="单价221">[1]土建工程综合单价表!#REF!</definedName>
    <definedName name="单价222" localSheetId="4">[1]土建工程综合单价表!#REF!</definedName>
    <definedName name="单价222" localSheetId="5">[1]土建工程综合单价表!#REF!</definedName>
    <definedName name="单价222" localSheetId="6">[1]土建工程综合单价表!#REF!</definedName>
    <definedName name="单价222" localSheetId="7">[1]土建工程综合单价表!#REF!</definedName>
    <definedName name="单价222">[1]土建工程综合单价表!#REF!</definedName>
    <definedName name="单价223" localSheetId="4">[1]土建工程综合单价表!#REF!</definedName>
    <definedName name="单价223" localSheetId="5">[1]土建工程综合单价表!#REF!</definedName>
    <definedName name="单价223" localSheetId="6">[1]土建工程综合单价表!#REF!</definedName>
    <definedName name="单价223" localSheetId="7">[1]土建工程综合单价表!#REF!</definedName>
    <definedName name="单价223">[1]土建工程综合单价表!#REF!</definedName>
    <definedName name="单价224" localSheetId="4">[1]土建工程综合单价表!#REF!</definedName>
    <definedName name="单价224" localSheetId="5">[1]土建工程综合单价表!#REF!</definedName>
    <definedName name="单价224" localSheetId="6">[1]土建工程综合单价表!#REF!</definedName>
    <definedName name="单价224" localSheetId="7">[1]土建工程综合单价表!#REF!</definedName>
    <definedName name="单价224">[1]土建工程综合单价表!#REF!</definedName>
    <definedName name="单价225" localSheetId="4">[1]土建工程综合单价表!#REF!</definedName>
    <definedName name="单价225" localSheetId="5">[1]土建工程综合单价表!#REF!</definedName>
    <definedName name="单价225" localSheetId="6">[1]土建工程综合单价表!#REF!</definedName>
    <definedName name="单价225" localSheetId="7">[1]土建工程综合单价表!#REF!</definedName>
    <definedName name="单价225">[1]土建工程综合单价表!#REF!</definedName>
    <definedName name="单价226" localSheetId="4">[1]土建工程综合单价表!#REF!</definedName>
    <definedName name="单价226" localSheetId="5">[1]土建工程综合单价表!#REF!</definedName>
    <definedName name="单价226" localSheetId="6">[1]土建工程综合单价表!#REF!</definedName>
    <definedName name="单价226" localSheetId="7">[1]土建工程综合单价表!#REF!</definedName>
    <definedName name="单价226">[1]土建工程综合单价表!#REF!</definedName>
    <definedName name="单价227" localSheetId="4">[1]土建工程综合单价表!#REF!</definedName>
    <definedName name="单价227" localSheetId="5">[1]土建工程综合单价表!#REF!</definedName>
    <definedName name="单价227" localSheetId="6">[1]土建工程综合单价表!#REF!</definedName>
    <definedName name="单价227" localSheetId="7">[1]土建工程综合单价表!#REF!</definedName>
    <definedName name="单价227">[1]土建工程综合单价表!#REF!</definedName>
    <definedName name="单价228" localSheetId="4">[1]土建工程综合单价表!#REF!</definedName>
    <definedName name="单价228" localSheetId="5">[1]土建工程综合单价表!#REF!</definedName>
    <definedName name="单价228" localSheetId="6">[1]土建工程综合单价表!#REF!</definedName>
    <definedName name="单价228" localSheetId="7">[1]土建工程综合单价表!#REF!</definedName>
    <definedName name="单价228">[1]土建工程综合单价表!#REF!</definedName>
    <definedName name="单价229" localSheetId="4">[1]土建工程综合单价表!#REF!</definedName>
    <definedName name="单价229" localSheetId="5">[1]土建工程综合单价表!#REF!</definedName>
    <definedName name="单价229" localSheetId="6">[1]土建工程综合单价表!#REF!</definedName>
    <definedName name="单价229" localSheetId="7">[1]土建工程综合单价表!#REF!</definedName>
    <definedName name="单价229">[1]土建工程综合单价表!#REF!</definedName>
    <definedName name="单价230" localSheetId="4">[1]土建工程综合单价表!#REF!</definedName>
    <definedName name="单价230" localSheetId="5">[1]土建工程综合单价表!#REF!</definedName>
    <definedName name="单价230" localSheetId="6">[1]土建工程综合单价表!#REF!</definedName>
    <definedName name="单价230" localSheetId="7">[1]土建工程综合单价表!#REF!</definedName>
    <definedName name="单价230">[1]土建工程综合单价表!#REF!</definedName>
    <definedName name="单价231" localSheetId="4">[1]土建工程综合单价表!#REF!</definedName>
    <definedName name="单价231" localSheetId="5">[1]土建工程综合单价表!#REF!</definedName>
    <definedName name="单价231" localSheetId="6">[1]土建工程综合单价表!#REF!</definedName>
    <definedName name="单价231" localSheetId="7">[1]土建工程综合单价表!#REF!</definedName>
    <definedName name="单价231">[1]土建工程综合单价表!#REF!</definedName>
    <definedName name="单价234" localSheetId="4">[1]土建工程综合单价表!#REF!</definedName>
    <definedName name="单价234" localSheetId="5">[1]土建工程综合单价表!#REF!</definedName>
    <definedName name="单价234" localSheetId="6">[1]土建工程综合单价表!#REF!</definedName>
    <definedName name="单价234" localSheetId="7">[1]土建工程综合单价表!#REF!</definedName>
    <definedName name="单价234">[1]土建工程综合单价表!#REF!</definedName>
    <definedName name="单价235" localSheetId="4">[1]土建工程综合单价表!#REF!</definedName>
    <definedName name="单价235" localSheetId="5">[1]土建工程综合单价表!#REF!</definedName>
    <definedName name="单价235" localSheetId="6">[1]土建工程综合单价表!#REF!</definedName>
    <definedName name="单价235" localSheetId="7">[1]土建工程综合单价表!#REF!</definedName>
    <definedName name="单价235">[1]土建工程综合单价表!#REF!</definedName>
    <definedName name="单价236" localSheetId="4">[1]土建工程综合单价表!#REF!</definedName>
    <definedName name="单价236" localSheetId="5">[1]土建工程综合单价表!#REF!</definedName>
    <definedName name="单价236" localSheetId="6">[1]土建工程综合单价表!#REF!</definedName>
    <definedName name="单价236" localSheetId="7">[1]土建工程综合单价表!#REF!</definedName>
    <definedName name="单价236">[1]土建工程综合单价表!#REF!</definedName>
    <definedName name="单价237" localSheetId="4">[1]土建工程综合单价表!#REF!</definedName>
    <definedName name="单价237" localSheetId="5">[1]土建工程综合单价表!#REF!</definedName>
    <definedName name="单价237" localSheetId="6">[1]土建工程综合单价表!#REF!</definedName>
    <definedName name="单价237" localSheetId="7">[1]土建工程综合单价表!#REF!</definedName>
    <definedName name="单价237">[1]土建工程综合单价表!#REF!</definedName>
    <definedName name="单价238" localSheetId="4">[1]土建工程综合单价表!#REF!</definedName>
    <definedName name="单价238" localSheetId="5">[1]土建工程综合单价表!#REF!</definedName>
    <definedName name="单价238" localSheetId="6">[1]土建工程综合单价表!#REF!</definedName>
    <definedName name="单价238" localSheetId="7">[1]土建工程综合单价表!#REF!</definedName>
    <definedName name="单价238">[1]土建工程综合单价表!#REF!</definedName>
    <definedName name="单价239" localSheetId="4">[1]土建工程综合单价表!#REF!</definedName>
    <definedName name="单价239" localSheetId="5">[1]土建工程综合单价表!#REF!</definedName>
    <definedName name="单价239" localSheetId="6">[1]土建工程综合单价表!#REF!</definedName>
    <definedName name="单价239" localSheetId="7">[1]土建工程综合单价表!#REF!</definedName>
    <definedName name="单价239">[1]土建工程综合单价表!#REF!</definedName>
    <definedName name="单价2391" localSheetId="4">[1]土建工程综合单价表!#REF!</definedName>
    <definedName name="单价2391" localSheetId="5">[1]土建工程综合单价表!#REF!</definedName>
    <definedName name="单价2391" localSheetId="6">[1]土建工程综合单价表!#REF!</definedName>
    <definedName name="单价2391" localSheetId="7">[1]土建工程综合单价表!#REF!</definedName>
    <definedName name="单价2391">[1]土建工程综合单价表!#REF!</definedName>
    <definedName name="单价240" localSheetId="4">[1]土建工程综合单价表!#REF!</definedName>
    <definedName name="单价240" localSheetId="5">[1]土建工程综合单价表!#REF!</definedName>
    <definedName name="单价240" localSheetId="6">[1]土建工程综合单价表!#REF!</definedName>
    <definedName name="单价240" localSheetId="7">[1]土建工程综合单价表!#REF!</definedName>
    <definedName name="单价240">[1]土建工程综合单价表!#REF!</definedName>
    <definedName name="单价241" localSheetId="4">[1]土建工程综合单价表!#REF!</definedName>
    <definedName name="单价241" localSheetId="5">[1]土建工程综合单价表!#REF!</definedName>
    <definedName name="单价241" localSheetId="6">[1]土建工程综合单价表!#REF!</definedName>
    <definedName name="单价241" localSheetId="7">[1]土建工程综合单价表!#REF!</definedName>
    <definedName name="单价241">[1]土建工程综合单价表!#REF!</definedName>
    <definedName name="单价242" localSheetId="4">[1]土建工程综合单价表!#REF!</definedName>
    <definedName name="单价242" localSheetId="5">[1]土建工程综合单价表!#REF!</definedName>
    <definedName name="单价242" localSheetId="6">[1]土建工程综合单价表!#REF!</definedName>
    <definedName name="单价242" localSheetId="7">[1]土建工程综合单价表!#REF!</definedName>
    <definedName name="单价242">[1]土建工程综合单价表!#REF!</definedName>
    <definedName name="单价243" localSheetId="4">[1]土建工程综合单价表!#REF!</definedName>
    <definedName name="单价243" localSheetId="5">[1]土建工程综合单价表!#REF!</definedName>
    <definedName name="单价243" localSheetId="6">[1]土建工程综合单价表!#REF!</definedName>
    <definedName name="单价243" localSheetId="7">[1]土建工程综合单价表!#REF!</definedName>
    <definedName name="单价243">[1]土建工程综合单价表!#REF!</definedName>
    <definedName name="单价244" localSheetId="4">[1]土建工程综合单价表!#REF!</definedName>
    <definedName name="单价244" localSheetId="5">[1]土建工程综合单价表!#REF!</definedName>
    <definedName name="单价244" localSheetId="6">[1]土建工程综合单价表!#REF!</definedName>
    <definedName name="单价244" localSheetId="7">[1]土建工程综合单价表!#REF!</definedName>
    <definedName name="单价244">[1]土建工程综合单价表!#REF!</definedName>
    <definedName name="单价245" localSheetId="4">[1]土建工程综合单价表!#REF!</definedName>
    <definedName name="单价245" localSheetId="5">[1]土建工程综合单价表!#REF!</definedName>
    <definedName name="单价245" localSheetId="6">[1]土建工程综合单价表!#REF!</definedName>
    <definedName name="单价245" localSheetId="7">[1]土建工程综合单价表!#REF!</definedName>
    <definedName name="单价245">[1]土建工程综合单价表!#REF!</definedName>
    <definedName name="单价246" localSheetId="4">[1]土建工程综合单价表!#REF!</definedName>
    <definedName name="单价246" localSheetId="5">[1]土建工程综合单价表!#REF!</definedName>
    <definedName name="单价246" localSheetId="6">[1]土建工程综合单价表!#REF!</definedName>
    <definedName name="单价246" localSheetId="7">[1]土建工程综合单价表!#REF!</definedName>
    <definedName name="单价246">[1]土建工程综合单价表!#REF!</definedName>
    <definedName name="单价247" localSheetId="4">[1]土建工程综合单价表!#REF!</definedName>
    <definedName name="单价247" localSheetId="5">[1]土建工程综合单价表!#REF!</definedName>
    <definedName name="单价247" localSheetId="6">[1]土建工程综合单价表!#REF!</definedName>
    <definedName name="单价247" localSheetId="7">[1]土建工程综合单价表!#REF!</definedName>
    <definedName name="单价247">[1]土建工程综合单价表!#REF!</definedName>
    <definedName name="单价248" localSheetId="4">[1]土建工程综合单价表!#REF!</definedName>
    <definedName name="单价248" localSheetId="5">[1]土建工程综合单价表!#REF!</definedName>
    <definedName name="单价248" localSheetId="6">[1]土建工程综合单价表!#REF!</definedName>
    <definedName name="单价248" localSheetId="7">[1]土建工程综合单价表!#REF!</definedName>
    <definedName name="单价248">[1]土建工程综合单价表!#REF!</definedName>
    <definedName name="单价249" localSheetId="4">[1]土建工程综合单价表!#REF!</definedName>
    <definedName name="单价249" localSheetId="5">[1]土建工程综合单价表!#REF!</definedName>
    <definedName name="单价249" localSheetId="6">[1]土建工程综合单价表!#REF!</definedName>
    <definedName name="单价249" localSheetId="7">[1]土建工程综合单价表!#REF!</definedName>
    <definedName name="单价249">[1]土建工程综合单价表!#REF!</definedName>
    <definedName name="单价250" localSheetId="4">[1]土建工程综合单价表!#REF!</definedName>
    <definedName name="单价250" localSheetId="5">[1]土建工程综合单价表!#REF!</definedName>
    <definedName name="单价250" localSheetId="6">[1]土建工程综合单价表!#REF!</definedName>
    <definedName name="单价250" localSheetId="7">[1]土建工程综合单价表!#REF!</definedName>
    <definedName name="单价250">[1]土建工程综合单价表!#REF!</definedName>
    <definedName name="单价251" localSheetId="4">[1]土建工程综合单价表!#REF!</definedName>
    <definedName name="单价251" localSheetId="5">[1]土建工程综合单价表!#REF!</definedName>
    <definedName name="单价251" localSheetId="6">[1]土建工程综合单价表!#REF!</definedName>
    <definedName name="单价251" localSheetId="7">[1]土建工程综合单价表!#REF!</definedName>
    <definedName name="单价251">[1]土建工程综合单价表!#REF!</definedName>
    <definedName name="单价254" localSheetId="4">[1]土建工程综合单价表!#REF!</definedName>
    <definedName name="单价254" localSheetId="5">[1]土建工程综合单价表!#REF!</definedName>
    <definedName name="单价254" localSheetId="6">[1]土建工程综合单价表!#REF!</definedName>
    <definedName name="单价254" localSheetId="7">[1]土建工程综合单价表!#REF!</definedName>
    <definedName name="单价254">[1]土建工程综合单价表!#REF!</definedName>
    <definedName name="单价255" localSheetId="4">[1]土建工程综合单价表!#REF!</definedName>
    <definedName name="单价255" localSheetId="5">[1]土建工程综合单价表!#REF!</definedName>
    <definedName name="单价255" localSheetId="6">[1]土建工程综合单价表!#REF!</definedName>
    <definedName name="单价255" localSheetId="7">[1]土建工程综合单价表!#REF!</definedName>
    <definedName name="单价255">[1]土建工程综合单价表!#REF!</definedName>
    <definedName name="单价256" localSheetId="4">[1]土建工程综合单价表!#REF!</definedName>
    <definedName name="单价256" localSheetId="5">[1]土建工程综合单价表!#REF!</definedName>
    <definedName name="单价256" localSheetId="6">[1]土建工程综合单价表!#REF!</definedName>
    <definedName name="单价256" localSheetId="7">[1]土建工程综合单价表!#REF!</definedName>
    <definedName name="单价256">[1]土建工程综合单价表!#REF!</definedName>
    <definedName name="单价257" localSheetId="4">[1]土建工程综合单价表!#REF!</definedName>
    <definedName name="单价257" localSheetId="5">[1]土建工程综合单价表!#REF!</definedName>
    <definedName name="单价257" localSheetId="6">[1]土建工程综合单价表!#REF!</definedName>
    <definedName name="单价257" localSheetId="7">[1]土建工程综合单价表!#REF!</definedName>
    <definedName name="单价257">[1]土建工程综合单价表!#REF!</definedName>
    <definedName name="单价258" localSheetId="4">[1]土建工程综合单价表!#REF!</definedName>
    <definedName name="单价258" localSheetId="5">[1]土建工程综合单价表!#REF!</definedName>
    <definedName name="单价258" localSheetId="6">[1]土建工程综合单价表!#REF!</definedName>
    <definedName name="单价258" localSheetId="7">[1]土建工程综合单价表!#REF!</definedName>
    <definedName name="单价258">[1]土建工程综合单价表!#REF!</definedName>
    <definedName name="单价259" localSheetId="4">[1]土建工程综合单价表!#REF!</definedName>
    <definedName name="单价259" localSheetId="5">[1]土建工程综合单价表!#REF!</definedName>
    <definedName name="单价259" localSheetId="6">[1]土建工程综合单价表!#REF!</definedName>
    <definedName name="单价259" localSheetId="7">[1]土建工程综合单价表!#REF!</definedName>
    <definedName name="单价259">[1]土建工程综合单价表!#REF!</definedName>
    <definedName name="单价281" localSheetId="4">[1]土建工程综合单价表!#REF!</definedName>
    <definedName name="单价281" localSheetId="5">[1]土建工程综合单价表!#REF!</definedName>
    <definedName name="单价281" localSheetId="6">[1]土建工程综合单价表!#REF!</definedName>
    <definedName name="单价281" localSheetId="7">[1]土建工程综合单价表!#REF!</definedName>
    <definedName name="单价281">[1]土建工程综合单价表!#REF!</definedName>
    <definedName name="单价282" localSheetId="4">[1]土建工程综合单价表!#REF!</definedName>
    <definedName name="单价282" localSheetId="5">[1]土建工程综合单价表!#REF!</definedName>
    <definedName name="单价282" localSheetId="6">[1]土建工程综合单价表!#REF!</definedName>
    <definedName name="单价282" localSheetId="7">[1]土建工程综合单价表!#REF!</definedName>
    <definedName name="单价282">[1]土建工程综合单价表!#REF!</definedName>
    <definedName name="单价283" localSheetId="4">[1]土建工程综合单价表!#REF!</definedName>
    <definedName name="单价283" localSheetId="5">[1]土建工程综合单价表!#REF!</definedName>
    <definedName name="单价283" localSheetId="6">[1]土建工程综合单价表!#REF!</definedName>
    <definedName name="单价283" localSheetId="7">[1]土建工程综合单价表!#REF!</definedName>
    <definedName name="单价283">[1]土建工程综合单价表!#REF!</definedName>
    <definedName name="单价284" localSheetId="4">[1]土建工程综合单价表!#REF!</definedName>
    <definedName name="单价284" localSheetId="5">[1]土建工程综合单价表!#REF!</definedName>
    <definedName name="单价284" localSheetId="6">[1]土建工程综合单价表!#REF!</definedName>
    <definedName name="单价284" localSheetId="7">[1]土建工程综合单价表!#REF!</definedName>
    <definedName name="单价284">[1]土建工程综合单价表!#REF!</definedName>
    <definedName name="单价285" localSheetId="4">[1]土建工程综合单价表!#REF!</definedName>
    <definedName name="单价285" localSheetId="5">[1]土建工程综合单价表!#REF!</definedName>
    <definedName name="单价285" localSheetId="6">[1]土建工程综合单价表!#REF!</definedName>
    <definedName name="单价285" localSheetId="7">[1]土建工程综合单价表!#REF!</definedName>
    <definedName name="单价285">[1]土建工程综合单价表!#REF!</definedName>
    <definedName name="单价286" localSheetId="4">[1]土建工程综合单价表!#REF!</definedName>
    <definedName name="单价286" localSheetId="5">[1]土建工程综合单价表!#REF!</definedName>
    <definedName name="单价286" localSheetId="6">[1]土建工程综合单价表!#REF!</definedName>
    <definedName name="单价286" localSheetId="7">[1]土建工程综合单价表!#REF!</definedName>
    <definedName name="单价286">[1]土建工程综合单价表!#REF!</definedName>
    <definedName name="单价287" localSheetId="4">[1]土建工程综合单价表!#REF!</definedName>
    <definedName name="单价287" localSheetId="5">[1]土建工程综合单价表!#REF!</definedName>
    <definedName name="单价287" localSheetId="6">[1]土建工程综合单价表!#REF!</definedName>
    <definedName name="单价287" localSheetId="7">[1]土建工程综合单价表!#REF!</definedName>
    <definedName name="单价287">[1]土建工程综合单价表!#REF!</definedName>
    <definedName name="单价301" localSheetId="4">[1]土建工程综合单价表!#REF!</definedName>
    <definedName name="单价301" localSheetId="5">[1]土建工程综合单价表!#REF!</definedName>
    <definedName name="单价301" localSheetId="6">[1]土建工程综合单价表!#REF!</definedName>
    <definedName name="单价301" localSheetId="7">[1]土建工程综合单价表!#REF!</definedName>
    <definedName name="单价301">[1]土建工程综合单价表!#REF!</definedName>
    <definedName name="单价302" localSheetId="4">[1]土建工程综合单价表!#REF!</definedName>
    <definedName name="单价302" localSheetId="5">[1]土建工程综合单价表!#REF!</definedName>
    <definedName name="单价302" localSheetId="6">[1]土建工程综合单价表!#REF!</definedName>
    <definedName name="单价302" localSheetId="7">[1]土建工程综合单价表!#REF!</definedName>
    <definedName name="单价302">[1]土建工程综合单价表!#REF!</definedName>
    <definedName name="单价303" localSheetId="4">[1]土建工程综合单价表!#REF!</definedName>
    <definedName name="单价303" localSheetId="5">[1]土建工程综合单价表!#REF!</definedName>
    <definedName name="单价303" localSheetId="6">[1]土建工程综合单价表!#REF!</definedName>
    <definedName name="单价303" localSheetId="7">[1]土建工程综合单价表!#REF!</definedName>
    <definedName name="单价303">[1]土建工程综合单价表!#REF!</definedName>
    <definedName name="单价304" localSheetId="4">[1]土建工程综合单价表!#REF!</definedName>
    <definedName name="单价304" localSheetId="5">[1]土建工程综合单价表!#REF!</definedName>
    <definedName name="单价304" localSheetId="6">[1]土建工程综合单价表!#REF!</definedName>
    <definedName name="单价304" localSheetId="7">[1]土建工程综合单价表!#REF!</definedName>
    <definedName name="单价304">[1]土建工程综合单价表!#REF!</definedName>
    <definedName name="单价305" localSheetId="4">[1]土建工程综合单价表!#REF!</definedName>
    <definedName name="单价305" localSheetId="5">[1]土建工程综合单价表!#REF!</definedName>
    <definedName name="单价305" localSheetId="6">[1]土建工程综合单价表!#REF!</definedName>
    <definedName name="单价305" localSheetId="7">[1]土建工程综合单价表!#REF!</definedName>
    <definedName name="单价305">[1]土建工程综合单价表!#REF!</definedName>
    <definedName name="单价306" localSheetId="4">[1]土建工程综合单价表!#REF!</definedName>
    <definedName name="单价306" localSheetId="5">[1]土建工程综合单价表!#REF!</definedName>
    <definedName name="单价306" localSheetId="6">[1]土建工程综合单价表!#REF!</definedName>
    <definedName name="单价306" localSheetId="7">[1]土建工程综合单价表!#REF!</definedName>
    <definedName name="单价306">[1]土建工程综合单价表!#REF!</definedName>
    <definedName name="单价307" localSheetId="4">[1]土建工程综合单价表!#REF!</definedName>
    <definedName name="单价307" localSheetId="5">[1]土建工程综合单价表!#REF!</definedName>
    <definedName name="单价307" localSheetId="6">[1]土建工程综合单价表!#REF!</definedName>
    <definedName name="单价307" localSheetId="7">[1]土建工程综合单价表!#REF!</definedName>
    <definedName name="单价307">[1]土建工程综合单价表!#REF!</definedName>
    <definedName name="单价308" localSheetId="4">[1]土建工程综合单价表!#REF!</definedName>
    <definedName name="单价308" localSheetId="5">[1]土建工程综合单价表!#REF!</definedName>
    <definedName name="单价308" localSheetId="6">[1]土建工程综合单价表!#REF!</definedName>
    <definedName name="单价308" localSheetId="7">[1]土建工程综合单价表!#REF!</definedName>
    <definedName name="单价308">[1]土建工程综合单价表!#REF!</definedName>
    <definedName name="单价309" localSheetId="4">[1]土建工程综合单价表!#REF!</definedName>
    <definedName name="单价309" localSheetId="5">[1]土建工程综合单价表!#REF!</definedName>
    <definedName name="单价309" localSheetId="6">[1]土建工程综合单价表!#REF!</definedName>
    <definedName name="单价309" localSheetId="7">[1]土建工程综合单价表!#REF!</definedName>
    <definedName name="单价309">[1]土建工程综合单价表!#REF!</definedName>
    <definedName name="单价310" localSheetId="4">[1]土建工程综合单价表!#REF!</definedName>
    <definedName name="单价310" localSheetId="5">[1]土建工程综合单价表!#REF!</definedName>
    <definedName name="单价310" localSheetId="6">[1]土建工程综合单价表!#REF!</definedName>
    <definedName name="单价310" localSheetId="7">[1]土建工程综合单价表!#REF!</definedName>
    <definedName name="单价310">[1]土建工程综合单价表!#REF!</definedName>
    <definedName name="单价311" localSheetId="4">[1]土建工程综合单价表!#REF!</definedName>
    <definedName name="单价311" localSheetId="5">[1]土建工程综合单价表!#REF!</definedName>
    <definedName name="单价311" localSheetId="6">[1]土建工程综合单价表!#REF!</definedName>
    <definedName name="单价311" localSheetId="7">[1]土建工程综合单价表!#REF!</definedName>
    <definedName name="单价311">[1]土建工程综合单价表!#REF!</definedName>
    <definedName name="单价312" localSheetId="4">[1]土建工程综合单价表!#REF!</definedName>
    <definedName name="单价312" localSheetId="5">[1]土建工程综合单价表!#REF!</definedName>
    <definedName name="单价312" localSheetId="6">[1]土建工程综合单价表!#REF!</definedName>
    <definedName name="单价312" localSheetId="7">[1]土建工程综合单价表!#REF!</definedName>
    <definedName name="单价312">[1]土建工程综合单价表!#REF!</definedName>
    <definedName name="单价313" localSheetId="4">[1]土建工程综合单价表!#REF!</definedName>
    <definedName name="单价313" localSheetId="5">[1]土建工程综合单价表!#REF!</definedName>
    <definedName name="单价313" localSheetId="6">[1]土建工程综合单价表!#REF!</definedName>
    <definedName name="单价313" localSheetId="7">[1]土建工程综合单价表!#REF!</definedName>
    <definedName name="单价313">[1]土建工程综合单价表!#REF!</definedName>
    <definedName name="单价314" localSheetId="4">[1]土建工程综合单价表!#REF!</definedName>
    <definedName name="单价314" localSheetId="5">[1]土建工程综合单价表!#REF!</definedName>
    <definedName name="单价314" localSheetId="6">[1]土建工程综合单价表!#REF!</definedName>
    <definedName name="单价314" localSheetId="7">[1]土建工程综合单价表!#REF!</definedName>
    <definedName name="单价314">[1]土建工程综合单价表!#REF!</definedName>
    <definedName name="单价315" localSheetId="4">[1]土建工程综合单价表!#REF!</definedName>
    <definedName name="单价315" localSheetId="5">[1]土建工程综合单价表!#REF!</definedName>
    <definedName name="单价315" localSheetId="6">[1]土建工程综合单价表!#REF!</definedName>
    <definedName name="单价315" localSheetId="7">[1]土建工程综合单价表!#REF!</definedName>
    <definedName name="单价315">[1]土建工程综合单价表!#REF!</definedName>
    <definedName name="单价401" localSheetId="4">[1]土建工程综合单价表!#REF!</definedName>
    <definedName name="单价401" localSheetId="5">[1]土建工程综合单价表!#REF!</definedName>
    <definedName name="单价401" localSheetId="6">[1]土建工程综合单价表!#REF!</definedName>
    <definedName name="单价401" localSheetId="7">[1]土建工程综合单价表!#REF!</definedName>
    <definedName name="单价401">[1]土建工程综合单价表!#REF!</definedName>
    <definedName name="单价5000">[1]土建工程综合单价表!#REF!</definedName>
    <definedName name="单价501" localSheetId="4">[1]土建工程综合单价表!#REF!</definedName>
    <definedName name="单价501" localSheetId="5">[1]土建工程综合单价表!#REF!</definedName>
    <definedName name="单价501" localSheetId="6">[1]土建工程综合单价表!#REF!</definedName>
    <definedName name="单价501" localSheetId="7">[1]土建工程综合单价表!#REF!</definedName>
    <definedName name="单价501">[1]土建工程综合单价表!#REF!</definedName>
    <definedName name="单价502" localSheetId="4">[1]土建工程综合单价表!#REF!</definedName>
    <definedName name="单价502" localSheetId="5">[1]土建工程综合单价表!#REF!</definedName>
    <definedName name="单价502" localSheetId="6">[1]土建工程综合单价表!#REF!</definedName>
    <definedName name="单价502" localSheetId="7">[1]土建工程综合单价表!#REF!</definedName>
    <definedName name="单价502">[1]土建工程综合单价表!#REF!</definedName>
    <definedName name="单价503" localSheetId="4">[1]土建工程综合单价表!#REF!</definedName>
    <definedName name="单价503" localSheetId="5">[1]土建工程综合单价表!#REF!</definedName>
    <definedName name="单价503" localSheetId="6">[1]土建工程综合单价表!#REF!</definedName>
    <definedName name="单价503" localSheetId="7">[1]土建工程综合单价表!#REF!</definedName>
    <definedName name="单价503">[1]土建工程综合单价表!#REF!</definedName>
    <definedName name="单价504" localSheetId="4">[1]土建工程综合单价表!#REF!</definedName>
    <definedName name="单价504" localSheetId="5">[1]土建工程综合单价表!#REF!</definedName>
    <definedName name="单价504" localSheetId="6">[1]土建工程综合单价表!#REF!</definedName>
    <definedName name="单价504" localSheetId="7">[1]土建工程综合单价表!#REF!</definedName>
    <definedName name="单价504">[1]土建工程综合单价表!#REF!</definedName>
    <definedName name="单价505" localSheetId="4">[1]土建工程综合单价表!#REF!</definedName>
    <definedName name="单价505" localSheetId="5">[1]土建工程综合单价表!#REF!</definedName>
    <definedName name="单价505" localSheetId="6">[1]土建工程综合单价表!#REF!</definedName>
    <definedName name="单价505" localSheetId="7">[1]土建工程综合单价表!#REF!</definedName>
    <definedName name="单价505">[1]土建工程综合单价表!#REF!</definedName>
    <definedName name="单价506" localSheetId="4">[1]土建工程综合单价表!#REF!</definedName>
    <definedName name="单价506" localSheetId="5">[1]土建工程综合单价表!#REF!</definedName>
    <definedName name="单价506" localSheetId="6">[1]土建工程综合单价表!#REF!</definedName>
    <definedName name="单价506" localSheetId="7">[1]土建工程综合单价表!#REF!</definedName>
    <definedName name="单价506">[1]土建工程综合单价表!#REF!</definedName>
    <definedName name="单价507" localSheetId="4">[1]土建工程综合单价表!#REF!</definedName>
    <definedName name="单价507" localSheetId="5">[1]土建工程综合单价表!#REF!</definedName>
    <definedName name="单价507" localSheetId="6">[1]土建工程综合单价表!#REF!</definedName>
    <definedName name="单价507" localSheetId="7">[1]土建工程综合单价表!#REF!</definedName>
    <definedName name="单价507">[1]土建工程综合单价表!#REF!</definedName>
    <definedName name="单价508" localSheetId="4">[1]土建工程综合单价表!#REF!</definedName>
    <definedName name="单价508" localSheetId="5">[1]土建工程综合单价表!#REF!</definedName>
    <definedName name="单价508" localSheetId="6">[1]土建工程综合单价表!#REF!</definedName>
    <definedName name="单价508" localSheetId="7">[1]土建工程综合单价表!#REF!</definedName>
    <definedName name="单价508">[1]土建工程综合单价表!#REF!</definedName>
    <definedName name="单价509" localSheetId="4">[1]土建工程综合单价表!#REF!</definedName>
    <definedName name="单价509" localSheetId="5">[1]土建工程综合单价表!#REF!</definedName>
    <definedName name="单价509" localSheetId="6">[1]土建工程综合单价表!#REF!</definedName>
    <definedName name="单价509" localSheetId="7">[1]土建工程综合单价表!#REF!</definedName>
    <definedName name="单价509">[1]土建工程综合单价表!#REF!</definedName>
    <definedName name="单价510" localSheetId="4">[1]土建工程综合单价表!#REF!</definedName>
    <definedName name="单价510" localSheetId="5">[1]土建工程综合单价表!#REF!</definedName>
    <definedName name="单价510" localSheetId="6">[1]土建工程综合单价表!#REF!</definedName>
    <definedName name="单价510" localSheetId="7">[1]土建工程综合单价表!#REF!</definedName>
    <definedName name="单价510">[1]土建工程综合单价表!#REF!</definedName>
    <definedName name="单价511" localSheetId="4">[1]土建工程综合单价表!#REF!</definedName>
    <definedName name="单价511" localSheetId="5">[1]土建工程综合单价表!#REF!</definedName>
    <definedName name="单价511" localSheetId="6">[1]土建工程综合单价表!#REF!</definedName>
    <definedName name="单价511" localSheetId="7">[1]土建工程综合单价表!#REF!</definedName>
    <definedName name="单价511">[1]土建工程综合单价表!#REF!</definedName>
    <definedName name="单价555">[1]土建工程综合单价表!#REF!</definedName>
    <definedName name="单价601" localSheetId="4">[1]土建工程综合单价表!#REF!</definedName>
    <definedName name="单价601" localSheetId="5">[1]土建工程综合单价表!#REF!</definedName>
    <definedName name="单价601" localSheetId="6">[1]土建工程综合单价表!#REF!</definedName>
    <definedName name="单价601" localSheetId="7">[1]土建工程综合单价表!#REF!</definedName>
    <definedName name="单价601">[1]土建工程综合单价表!#REF!</definedName>
    <definedName name="单价602" localSheetId="4">[1]土建工程综合单价表!#REF!</definedName>
    <definedName name="单价602" localSheetId="5">[1]土建工程综合单价表!#REF!</definedName>
    <definedName name="单价602" localSheetId="6">[1]土建工程综合单价表!#REF!</definedName>
    <definedName name="单价602" localSheetId="7">[1]土建工程综合单价表!#REF!</definedName>
    <definedName name="单价602">[1]土建工程综合单价表!#REF!</definedName>
    <definedName name="单价603" localSheetId="4">[1]土建工程综合单价表!#REF!</definedName>
    <definedName name="单价603" localSheetId="5">[1]土建工程综合单价表!#REF!</definedName>
    <definedName name="单价603" localSheetId="6">[1]土建工程综合单价表!#REF!</definedName>
    <definedName name="单价603" localSheetId="7">[1]土建工程综合单价表!#REF!</definedName>
    <definedName name="单价603">[1]土建工程综合单价表!#REF!</definedName>
    <definedName name="单价606" localSheetId="4">[1]土建工程综合单价表!#REF!</definedName>
    <definedName name="单价606" localSheetId="5">[1]土建工程综合单价表!#REF!</definedName>
    <definedName name="单价606" localSheetId="6">[1]土建工程综合单价表!#REF!</definedName>
    <definedName name="单价606" localSheetId="7">[1]土建工程综合单价表!#REF!</definedName>
    <definedName name="单价606">[1]土建工程综合单价表!#REF!</definedName>
    <definedName name="单价607" localSheetId="4">[1]土建工程综合单价表!#REF!</definedName>
    <definedName name="单价607" localSheetId="5">[1]土建工程综合单价表!#REF!</definedName>
    <definedName name="单价607" localSheetId="6">[1]土建工程综合单价表!#REF!</definedName>
    <definedName name="单价607" localSheetId="7">[1]土建工程综合单价表!#REF!</definedName>
    <definedName name="单价607">[1]土建工程综合单价表!#REF!</definedName>
    <definedName name="单价608" localSheetId="4">[1]土建工程综合单价表!#REF!</definedName>
    <definedName name="单价608" localSheetId="5">[1]土建工程综合单价表!#REF!</definedName>
    <definedName name="单价608" localSheetId="6">[1]土建工程综合单价表!#REF!</definedName>
    <definedName name="单价608" localSheetId="7">[1]土建工程综合单价表!#REF!</definedName>
    <definedName name="单价608">[1]土建工程综合单价表!#REF!</definedName>
    <definedName name="单价609" localSheetId="4">[1]土建工程综合单价表!#REF!</definedName>
    <definedName name="单价609" localSheetId="5">[1]土建工程综合单价表!#REF!</definedName>
    <definedName name="单价609" localSheetId="6">[1]土建工程综合单价表!#REF!</definedName>
    <definedName name="单价609" localSheetId="7">[1]土建工程综合单价表!#REF!</definedName>
    <definedName name="单价609">[1]土建工程综合单价表!#REF!</definedName>
    <definedName name="单价610" localSheetId="4">[1]土建工程综合单价表!#REF!</definedName>
    <definedName name="单价610" localSheetId="5">[1]土建工程综合单价表!#REF!</definedName>
    <definedName name="单价610" localSheetId="6">[1]土建工程综合单价表!#REF!</definedName>
    <definedName name="单价610" localSheetId="7">[1]土建工程综合单价表!#REF!</definedName>
    <definedName name="单价610">[1]土建工程综合单价表!#REF!</definedName>
    <definedName name="单价611" localSheetId="4">[1]土建工程综合单价表!#REF!</definedName>
    <definedName name="单价611" localSheetId="5">[1]土建工程综合单价表!#REF!</definedName>
    <definedName name="单价611" localSheetId="6">[1]土建工程综合单价表!#REF!</definedName>
    <definedName name="单价611" localSheetId="7">[1]土建工程综合单价表!#REF!</definedName>
    <definedName name="单价611">[1]土建工程综合单价表!#REF!</definedName>
    <definedName name="单价612" localSheetId="4">[1]土建工程综合单价表!#REF!</definedName>
    <definedName name="单价612" localSheetId="5">[1]土建工程综合单价表!#REF!</definedName>
    <definedName name="单价612" localSheetId="6">[1]土建工程综合单价表!#REF!</definedName>
    <definedName name="单价612" localSheetId="7">[1]土建工程综合单价表!#REF!</definedName>
    <definedName name="单价612">[1]土建工程综合单价表!#REF!</definedName>
    <definedName name="单价613" localSheetId="4">[1]土建工程综合单价表!#REF!</definedName>
    <definedName name="单价613" localSheetId="5">[1]土建工程综合单价表!#REF!</definedName>
    <definedName name="单价613" localSheetId="6">[1]土建工程综合单价表!#REF!</definedName>
    <definedName name="单价613" localSheetId="7">[1]土建工程综合单价表!#REF!</definedName>
    <definedName name="单价613">[1]土建工程综合单价表!#REF!</definedName>
    <definedName name="单价614" localSheetId="4">[1]土建工程综合单价表!#REF!</definedName>
    <definedName name="单价614" localSheetId="5">[1]土建工程综合单价表!#REF!</definedName>
    <definedName name="单价614" localSheetId="6">[1]土建工程综合单价表!#REF!</definedName>
    <definedName name="单价614" localSheetId="7">[1]土建工程综合单价表!#REF!</definedName>
    <definedName name="单价614">[1]土建工程综合单价表!#REF!</definedName>
    <definedName name="单价615" localSheetId="4">[1]土建工程综合单价表!#REF!</definedName>
    <definedName name="单价615" localSheetId="5">[1]土建工程综合单价表!#REF!</definedName>
    <definedName name="单价615" localSheetId="6">[1]土建工程综合单价表!#REF!</definedName>
    <definedName name="单价615" localSheetId="7">[1]土建工程综合单价表!#REF!</definedName>
    <definedName name="单价615">[1]土建工程综合单价表!#REF!</definedName>
    <definedName name="单价616" localSheetId="4">[1]土建工程综合单价表!#REF!</definedName>
    <definedName name="单价616" localSheetId="5">[1]土建工程综合单价表!#REF!</definedName>
    <definedName name="单价616" localSheetId="6">[1]土建工程综合单价表!#REF!</definedName>
    <definedName name="单价616" localSheetId="7">[1]土建工程综合单价表!#REF!</definedName>
    <definedName name="单价616">[1]土建工程综合单价表!#REF!</definedName>
    <definedName name="单价621" localSheetId="4">[1]土建工程综合单价表!#REF!</definedName>
    <definedName name="单价621" localSheetId="5">[1]土建工程综合单价表!#REF!</definedName>
    <definedName name="单价621" localSheetId="6">[1]土建工程综合单价表!#REF!</definedName>
    <definedName name="单价621" localSheetId="7">[1]土建工程综合单价表!#REF!</definedName>
    <definedName name="单价621">[1]土建工程综合单价表!#REF!</definedName>
    <definedName name="单价622" localSheetId="4">[1]土建工程综合单价表!#REF!</definedName>
    <definedName name="单价622" localSheetId="5">[1]土建工程综合单价表!#REF!</definedName>
    <definedName name="单价622" localSheetId="6">[1]土建工程综合单价表!#REF!</definedName>
    <definedName name="单价622" localSheetId="7">[1]土建工程综合单价表!#REF!</definedName>
    <definedName name="单价622">[1]土建工程综合单价表!#REF!</definedName>
    <definedName name="单价623" localSheetId="4">[1]土建工程综合单价表!#REF!</definedName>
    <definedName name="单价623" localSheetId="5">[1]土建工程综合单价表!#REF!</definedName>
    <definedName name="单价623" localSheetId="6">[1]土建工程综合单价表!#REF!</definedName>
    <definedName name="单价623" localSheetId="7">[1]土建工程综合单价表!#REF!</definedName>
    <definedName name="单价623">[1]土建工程综合单价表!#REF!</definedName>
    <definedName name="单价631" localSheetId="4">[1]土建工程综合单价表!#REF!</definedName>
    <definedName name="单价631" localSheetId="5">[1]土建工程综合单价表!#REF!</definedName>
    <definedName name="单价631" localSheetId="6">[1]土建工程综合单价表!#REF!</definedName>
    <definedName name="单价631" localSheetId="7">[1]土建工程综合单价表!#REF!</definedName>
    <definedName name="单价631">[1]土建工程综合单价表!#REF!</definedName>
    <definedName name="单价632" localSheetId="4">[1]土建工程综合单价表!#REF!</definedName>
    <definedName name="单价632" localSheetId="5">[1]土建工程综合单价表!#REF!</definedName>
    <definedName name="单价632" localSheetId="6">[1]土建工程综合单价表!#REF!</definedName>
    <definedName name="单价632" localSheetId="7">[1]土建工程综合单价表!#REF!</definedName>
    <definedName name="单价632">[1]土建工程综合单价表!#REF!</definedName>
    <definedName name="单价633" localSheetId="4">[1]土建工程综合单价表!#REF!</definedName>
    <definedName name="单价633" localSheetId="5">[1]土建工程综合单价表!#REF!</definedName>
    <definedName name="单价633" localSheetId="6">[1]土建工程综合单价表!#REF!</definedName>
    <definedName name="单价633" localSheetId="7">[1]土建工程综合单价表!#REF!</definedName>
    <definedName name="单价633">[1]土建工程综合单价表!#REF!</definedName>
    <definedName name="单价634" localSheetId="4">[1]土建工程综合单价表!#REF!</definedName>
    <definedName name="单价634" localSheetId="5">[1]土建工程综合单价表!#REF!</definedName>
    <definedName name="单价634" localSheetId="6">[1]土建工程综合单价表!#REF!</definedName>
    <definedName name="单价634" localSheetId="7">[1]土建工程综合单价表!#REF!</definedName>
    <definedName name="单价634">[1]土建工程综合单价表!#REF!</definedName>
    <definedName name="单价635" localSheetId="4">[1]土建工程综合单价表!#REF!</definedName>
    <definedName name="单价635" localSheetId="5">[1]土建工程综合单价表!#REF!</definedName>
    <definedName name="单价635" localSheetId="6">[1]土建工程综合单价表!#REF!</definedName>
    <definedName name="单价635" localSheetId="7">[1]土建工程综合单价表!#REF!</definedName>
    <definedName name="单价635">[1]土建工程综合单价表!#REF!</definedName>
    <definedName name="单价636" localSheetId="4">[1]土建工程综合单价表!#REF!</definedName>
    <definedName name="单价636" localSheetId="5">[1]土建工程综合单价表!#REF!</definedName>
    <definedName name="单价636" localSheetId="6">[1]土建工程综合单价表!#REF!</definedName>
    <definedName name="单价636" localSheetId="7">[1]土建工程综合单价表!#REF!</definedName>
    <definedName name="单价636">[1]土建工程综合单价表!#REF!</definedName>
    <definedName name="单价637" localSheetId="4">[1]土建工程综合单价表!#REF!</definedName>
    <definedName name="单价637" localSheetId="5">[1]土建工程综合单价表!#REF!</definedName>
    <definedName name="单价637" localSheetId="6">[1]土建工程综合单价表!#REF!</definedName>
    <definedName name="单价637" localSheetId="7">[1]土建工程综合单价表!#REF!</definedName>
    <definedName name="单价637">[1]土建工程综合单价表!#REF!</definedName>
    <definedName name="单价638" localSheetId="4">[1]土建工程综合单价表!#REF!</definedName>
    <definedName name="单价638" localSheetId="5">[1]土建工程综合单价表!#REF!</definedName>
    <definedName name="单价638" localSheetId="6">[1]土建工程综合单价表!#REF!</definedName>
    <definedName name="单价638" localSheetId="7">[1]土建工程综合单价表!#REF!</definedName>
    <definedName name="单价638">[1]土建工程综合单价表!#REF!</definedName>
    <definedName name="单价639" localSheetId="4">[1]土建工程综合单价表!#REF!</definedName>
    <definedName name="单价639" localSheetId="5">[1]土建工程综合单价表!#REF!</definedName>
    <definedName name="单价639" localSheetId="6">[1]土建工程综合单价表!#REF!</definedName>
    <definedName name="单价639" localSheetId="7">[1]土建工程综合单价表!#REF!</definedName>
    <definedName name="单价639">[1]土建工程综合单价表!#REF!</definedName>
    <definedName name="单价645" localSheetId="4">[1]土建工程综合单价表!#REF!</definedName>
    <definedName name="单价645" localSheetId="5">[1]土建工程综合单价表!#REF!</definedName>
    <definedName name="单价645" localSheetId="6">[1]土建工程综合单价表!#REF!</definedName>
    <definedName name="单价645" localSheetId="7">[1]土建工程综合单价表!#REF!</definedName>
    <definedName name="单价645">[1]土建工程综合单价表!#REF!</definedName>
    <definedName name="单价646" localSheetId="4">[1]土建工程综合单价表!#REF!</definedName>
    <definedName name="单价646" localSheetId="5">[1]土建工程综合单价表!#REF!</definedName>
    <definedName name="单价646" localSheetId="6">[1]土建工程综合单价表!#REF!</definedName>
    <definedName name="单价646" localSheetId="7">[1]土建工程综合单价表!#REF!</definedName>
    <definedName name="单价646">[1]土建工程综合单价表!#REF!</definedName>
    <definedName name="单价647" localSheetId="4">[1]土建工程综合单价表!#REF!</definedName>
    <definedName name="单价647" localSheetId="5">[1]土建工程综合单价表!#REF!</definedName>
    <definedName name="单价647" localSheetId="6">[1]土建工程综合单价表!#REF!</definedName>
    <definedName name="单价647" localSheetId="7">[1]土建工程综合单价表!#REF!</definedName>
    <definedName name="单价647">[1]土建工程综合单价表!#REF!</definedName>
    <definedName name="单价648" localSheetId="4">[1]土建工程综合单价表!#REF!</definedName>
    <definedName name="单价648" localSheetId="5">[1]土建工程综合单价表!#REF!</definedName>
    <definedName name="单价648" localSheetId="6">[1]土建工程综合单价表!#REF!</definedName>
    <definedName name="单价648" localSheetId="7">[1]土建工程综合单价表!#REF!</definedName>
    <definedName name="单价648">[1]土建工程综合单价表!#REF!</definedName>
    <definedName name="单价649" localSheetId="4">[1]土建工程综合单价表!#REF!</definedName>
    <definedName name="单价649" localSheetId="5">[1]土建工程综合单价表!#REF!</definedName>
    <definedName name="单价649" localSheetId="6">[1]土建工程综合单价表!#REF!</definedName>
    <definedName name="单价649" localSheetId="7">[1]土建工程综合单价表!#REF!</definedName>
    <definedName name="单价649">[1]土建工程综合单价表!#REF!</definedName>
    <definedName name="单价661" localSheetId="4">[1]土建工程综合单价表!#REF!</definedName>
    <definedName name="单价661" localSheetId="5">[1]土建工程综合单价表!#REF!</definedName>
    <definedName name="单价661" localSheetId="6">[1]土建工程综合单价表!#REF!</definedName>
    <definedName name="单价661" localSheetId="7">[1]土建工程综合单价表!#REF!</definedName>
    <definedName name="单价661">[1]土建工程综合单价表!#REF!</definedName>
    <definedName name="单价662" localSheetId="4">[1]土建工程综合单价表!#REF!</definedName>
    <definedName name="单价662" localSheetId="5">[1]土建工程综合单价表!#REF!</definedName>
    <definedName name="单价662" localSheetId="6">[1]土建工程综合单价表!#REF!</definedName>
    <definedName name="单价662" localSheetId="7">[1]土建工程综合单价表!#REF!</definedName>
    <definedName name="单价662">[1]土建工程综合单价表!#REF!</definedName>
    <definedName name="单价663" localSheetId="4">[1]土建工程综合单价表!#REF!</definedName>
    <definedName name="单价663" localSheetId="5">[1]土建工程综合单价表!#REF!</definedName>
    <definedName name="单价663" localSheetId="6">[1]土建工程综合单价表!#REF!</definedName>
    <definedName name="单价663" localSheetId="7">[1]土建工程综合单价表!#REF!</definedName>
    <definedName name="单价663">[1]土建工程综合单价表!#REF!</definedName>
    <definedName name="单价664" localSheetId="4">[1]土建工程综合单价表!#REF!</definedName>
    <definedName name="单价664" localSheetId="5">[1]土建工程综合单价表!#REF!</definedName>
    <definedName name="单价664" localSheetId="6">[1]土建工程综合单价表!#REF!</definedName>
    <definedName name="单价664" localSheetId="7">[1]土建工程综合单价表!#REF!</definedName>
    <definedName name="单价664">[1]土建工程综合单价表!#REF!</definedName>
    <definedName name="单价665" localSheetId="4">[1]土建工程综合单价表!#REF!</definedName>
    <definedName name="单价665" localSheetId="5">[1]土建工程综合单价表!#REF!</definedName>
    <definedName name="单价665" localSheetId="6">[1]土建工程综合单价表!#REF!</definedName>
    <definedName name="单价665" localSheetId="7">[1]土建工程综合单价表!#REF!</definedName>
    <definedName name="单价665">[1]土建工程综合单价表!#REF!</definedName>
    <definedName name="单价666" localSheetId="4">[1]土建工程综合单价表!#REF!</definedName>
    <definedName name="单价666" localSheetId="5">[1]土建工程综合单价表!#REF!</definedName>
    <definedName name="单价666" localSheetId="6">[1]土建工程综合单价表!#REF!</definedName>
    <definedName name="单价666" localSheetId="7">[1]土建工程综合单价表!#REF!</definedName>
    <definedName name="单价666">[1]土建工程综合单价表!#REF!</definedName>
    <definedName name="单价701" localSheetId="4">[1]土建工程综合单价表!#REF!</definedName>
    <definedName name="单价701" localSheetId="5">[1]土建工程综合单价表!#REF!</definedName>
    <definedName name="单价701" localSheetId="6">[1]土建工程综合单价表!#REF!</definedName>
    <definedName name="单价701" localSheetId="7">[1]土建工程综合单价表!#REF!</definedName>
    <definedName name="单价701">[1]土建工程综合单价表!#REF!</definedName>
    <definedName name="单价703" localSheetId="4">[1]土建工程综合单价表!#REF!</definedName>
    <definedName name="单价703" localSheetId="5">[1]土建工程综合单价表!#REF!</definedName>
    <definedName name="单价703" localSheetId="6">[1]土建工程综合单价表!#REF!</definedName>
    <definedName name="单价703" localSheetId="7">[1]土建工程综合单价表!#REF!</definedName>
    <definedName name="单价703">[1]土建工程综合单价表!#REF!</definedName>
    <definedName name="单价704" localSheetId="4">[1]土建工程综合单价表!#REF!</definedName>
    <definedName name="单价704" localSheetId="5">[1]土建工程综合单价表!#REF!</definedName>
    <definedName name="单价704" localSheetId="6">[1]土建工程综合单价表!#REF!</definedName>
    <definedName name="单价704" localSheetId="7">[1]土建工程综合单价表!#REF!</definedName>
    <definedName name="单价704">[1]土建工程综合单价表!#REF!</definedName>
    <definedName name="单价705" localSheetId="4">[1]土建工程综合单价表!#REF!</definedName>
    <definedName name="单价705" localSheetId="5">[1]土建工程综合单价表!#REF!</definedName>
    <definedName name="单价705" localSheetId="6">[1]土建工程综合单价表!#REF!</definedName>
    <definedName name="单价705" localSheetId="7">[1]土建工程综合单价表!#REF!</definedName>
    <definedName name="单价705">[1]土建工程综合单价表!#REF!</definedName>
    <definedName name="单价706" localSheetId="4">[1]土建工程综合单价表!#REF!</definedName>
    <definedName name="单价706" localSheetId="5">[1]土建工程综合单价表!#REF!</definedName>
    <definedName name="单价706" localSheetId="6">[1]土建工程综合单价表!#REF!</definedName>
    <definedName name="单价706" localSheetId="7">[1]土建工程综合单价表!#REF!</definedName>
    <definedName name="单价706">[1]土建工程综合单价表!#REF!</definedName>
    <definedName name="单价711" localSheetId="4">[1]土建工程综合单价表!#REF!</definedName>
    <definedName name="单价711" localSheetId="5">[1]土建工程综合单价表!#REF!</definedName>
    <definedName name="单价711" localSheetId="6">[1]土建工程综合单价表!#REF!</definedName>
    <definedName name="单价711" localSheetId="7">[1]土建工程综合单价表!#REF!</definedName>
    <definedName name="单价711">[1]土建工程综合单价表!#REF!</definedName>
    <definedName name="单价716" localSheetId="4">[1]土建工程综合单价表!#REF!</definedName>
    <definedName name="单价716" localSheetId="5">[1]土建工程综合单价表!#REF!</definedName>
    <definedName name="单价716" localSheetId="6">[1]土建工程综合单价表!#REF!</definedName>
    <definedName name="单价716" localSheetId="7">[1]土建工程综合单价表!#REF!</definedName>
    <definedName name="单价716">[1]土建工程综合单价表!#REF!</definedName>
    <definedName name="单价721" localSheetId="4">[1]土建工程综合单价表!#REF!</definedName>
    <definedName name="单价721" localSheetId="5">[1]土建工程综合单价表!#REF!</definedName>
    <definedName name="单价721" localSheetId="6">[1]土建工程综合单价表!#REF!</definedName>
    <definedName name="单价721" localSheetId="7">[1]土建工程综合单价表!#REF!</definedName>
    <definedName name="单价721">[1]土建工程综合单价表!#REF!</definedName>
    <definedName name="单价722" localSheetId="4">[1]土建工程综合单价表!#REF!</definedName>
    <definedName name="单价722" localSheetId="5">[1]土建工程综合单价表!#REF!</definedName>
    <definedName name="单价722" localSheetId="6">[1]土建工程综合单价表!#REF!</definedName>
    <definedName name="单价722" localSheetId="7">[1]土建工程综合单价表!#REF!</definedName>
    <definedName name="单价722">[1]土建工程综合单价表!#REF!</definedName>
    <definedName name="单价723" localSheetId="4">[1]土建工程综合单价表!#REF!</definedName>
    <definedName name="单价723" localSheetId="5">[1]土建工程综合单价表!#REF!</definedName>
    <definedName name="单价723" localSheetId="6">[1]土建工程综合单价表!#REF!</definedName>
    <definedName name="单价723" localSheetId="7">[1]土建工程综合单价表!#REF!</definedName>
    <definedName name="单价723">[1]土建工程综合单价表!#REF!</definedName>
    <definedName name="单价724" localSheetId="4">[1]土建工程综合单价表!#REF!</definedName>
    <definedName name="单价724" localSheetId="5">[1]土建工程综合单价表!#REF!</definedName>
    <definedName name="单价724" localSheetId="6">[1]土建工程综合单价表!#REF!</definedName>
    <definedName name="单价724" localSheetId="7">[1]土建工程综合单价表!#REF!</definedName>
    <definedName name="单价724">[1]土建工程综合单价表!#REF!</definedName>
    <definedName name="单价725" localSheetId="4">[1]土建工程综合单价表!#REF!</definedName>
    <definedName name="单价725" localSheetId="5">[1]土建工程综合单价表!#REF!</definedName>
    <definedName name="单价725" localSheetId="6">[1]土建工程综合单价表!#REF!</definedName>
    <definedName name="单价725" localSheetId="7">[1]土建工程综合单价表!#REF!</definedName>
    <definedName name="单价725">[1]土建工程综合单价表!#REF!</definedName>
    <definedName name="单价726" localSheetId="4">[1]土建工程综合单价表!#REF!</definedName>
    <definedName name="单价726" localSheetId="5">[1]土建工程综合单价表!#REF!</definedName>
    <definedName name="单价726" localSheetId="6">[1]土建工程综合单价表!#REF!</definedName>
    <definedName name="单价726" localSheetId="7">[1]土建工程综合单价表!#REF!</definedName>
    <definedName name="单价726">[1]土建工程综合单价表!#REF!</definedName>
    <definedName name="单价727" localSheetId="4">[1]土建工程综合单价表!#REF!</definedName>
    <definedName name="单价727" localSheetId="5">[1]土建工程综合单价表!#REF!</definedName>
    <definedName name="单价727" localSheetId="6">[1]土建工程综合单价表!#REF!</definedName>
    <definedName name="单价727" localSheetId="7">[1]土建工程综合单价表!#REF!</definedName>
    <definedName name="单价727">[1]土建工程综合单价表!#REF!</definedName>
    <definedName name="单价728" localSheetId="4">[1]土建工程综合单价表!#REF!</definedName>
    <definedName name="单价728" localSheetId="5">[1]土建工程综合单价表!#REF!</definedName>
    <definedName name="单价728" localSheetId="6">[1]土建工程综合单价表!#REF!</definedName>
    <definedName name="单价728" localSheetId="7">[1]土建工程综合单价表!#REF!</definedName>
    <definedName name="单价728">[1]土建工程综合单价表!#REF!</definedName>
    <definedName name="单价741" localSheetId="4">[1]土建工程综合单价表!#REF!</definedName>
    <definedName name="单价741" localSheetId="5">[1]土建工程综合单价表!#REF!</definedName>
    <definedName name="单价741" localSheetId="6">[1]土建工程综合单价表!#REF!</definedName>
    <definedName name="单价741" localSheetId="7">[1]土建工程综合单价表!#REF!</definedName>
    <definedName name="单价741">[1]土建工程综合单价表!#REF!</definedName>
    <definedName name="单价742" localSheetId="4">[1]土建工程综合单价表!#REF!</definedName>
    <definedName name="单价742" localSheetId="5">[1]土建工程综合单价表!#REF!</definedName>
    <definedName name="单价742" localSheetId="6">[1]土建工程综合单价表!#REF!</definedName>
    <definedName name="单价742" localSheetId="7">[1]土建工程综合单价表!#REF!</definedName>
    <definedName name="单价742">[1]土建工程综合单价表!#REF!</definedName>
    <definedName name="单价743" localSheetId="4">[1]土建工程综合单价表!#REF!</definedName>
    <definedName name="单价743" localSheetId="5">[1]土建工程综合单价表!#REF!</definedName>
    <definedName name="单价743" localSheetId="6">[1]土建工程综合单价表!#REF!</definedName>
    <definedName name="单价743" localSheetId="7">[1]土建工程综合单价表!#REF!</definedName>
    <definedName name="单价743">[1]土建工程综合单价表!#REF!</definedName>
    <definedName name="单价744" localSheetId="4">[1]土建工程综合单价表!#REF!</definedName>
    <definedName name="单价744" localSheetId="5">[1]土建工程综合单价表!#REF!</definedName>
    <definedName name="单价744" localSheetId="6">[1]土建工程综合单价表!#REF!</definedName>
    <definedName name="单价744" localSheetId="7">[1]土建工程综合单价表!#REF!</definedName>
    <definedName name="单价744">[1]土建工程综合单价表!#REF!</definedName>
    <definedName name="单价745" localSheetId="4">[1]土建工程综合单价表!#REF!</definedName>
    <definedName name="单价745" localSheetId="5">[1]土建工程综合单价表!#REF!</definedName>
    <definedName name="单价745" localSheetId="6">[1]土建工程综合单价表!#REF!</definedName>
    <definedName name="单价745" localSheetId="7">[1]土建工程综合单价表!#REF!</definedName>
    <definedName name="单价745">[1]土建工程综合单价表!#REF!</definedName>
    <definedName name="单价801" localSheetId="4">[1]土建工程综合单价表!#REF!</definedName>
    <definedName name="单价801" localSheetId="5">[1]土建工程综合单价表!#REF!</definedName>
    <definedName name="单价801" localSheetId="6">[1]土建工程综合单价表!#REF!</definedName>
    <definedName name="单价801" localSheetId="7">[1]土建工程综合单价表!#REF!</definedName>
    <definedName name="单价801">[1]土建工程综合单价表!#REF!</definedName>
    <definedName name="单价802" localSheetId="4">[1]土建工程综合单价表!#REF!</definedName>
    <definedName name="单价802" localSheetId="5">[1]土建工程综合单价表!#REF!</definedName>
    <definedName name="单价802" localSheetId="6">[1]土建工程综合单价表!#REF!</definedName>
    <definedName name="单价802" localSheetId="7">[1]土建工程综合单价表!#REF!</definedName>
    <definedName name="单价802">[1]土建工程综合单价表!#REF!</definedName>
    <definedName name="单价803" localSheetId="4">[1]土建工程综合单价表!#REF!</definedName>
    <definedName name="单价803" localSheetId="5">[1]土建工程综合单价表!#REF!</definedName>
    <definedName name="单价803" localSheetId="6">[1]土建工程综合单价表!#REF!</definedName>
    <definedName name="单价803" localSheetId="7">[1]土建工程综合单价表!#REF!</definedName>
    <definedName name="单价803">[1]土建工程综合单价表!#REF!</definedName>
    <definedName name="单价804" localSheetId="4">[1]土建工程综合单价表!#REF!</definedName>
    <definedName name="单价804" localSheetId="5">[1]土建工程综合单价表!#REF!</definedName>
    <definedName name="单价804" localSheetId="6">[1]土建工程综合单价表!#REF!</definedName>
    <definedName name="单价804" localSheetId="7">[1]土建工程综合单价表!#REF!</definedName>
    <definedName name="单价804">[1]土建工程综合单价表!#REF!</definedName>
    <definedName name="单价805" localSheetId="4">[1]土建工程综合单价表!#REF!</definedName>
    <definedName name="单价805" localSheetId="5">[1]土建工程综合单价表!#REF!</definedName>
    <definedName name="单价805" localSheetId="6">[1]土建工程综合单价表!#REF!</definedName>
    <definedName name="单价805" localSheetId="7">[1]土建工程综合单价表!#REF!</definedName>
    <definedName name="单价805">[1]土建工程综合单价表!#REF!</definedName>
    <definedName name="单价806" localSheetId="4">[1]土建工程综合单价表!#REF!</definedName>
    <definedName name="单价806" localSheetId="5">[1]土建工程综合单价表!#REF!</definedName>
    <definedName name="单价806" localSheetId="6">[1]土建工程综合单价表!#REF!</definedName>
    <definedName name="单价806" localSheetId="7">[1]土建工程综合单价表!#REF!</definedName>
    <definedName name="单价806">[1]土建工程综合单价表!#REF!</definedName>
    <definedName name="单价821" localSheetId="4">[1]土建工程综合单价表!#REF!</definedName>
    <definedName name="单价821" localSheetId="5">[1]土建工程综合单价表!#REF!</definedName>
    <definedName name="单价821" localSheetId="6">[1]土建工程综合单价表!#REF!</definedName>
    <definedName name="单价821" localSheetId="7">[1]土建工程综合单价表!#REF!</definedName>
    <definedName name="单价821">[1]土建工程综合单价表!#REF!</definedName>
    <definedName name="单价822" localSheetId="4">[1]土建工程综合单价表!#REF!</definedName>
    <definedName name="单价822" localSheetId="5">[1]土建工程综合单价表!#REF!</definedName>
    <definedName name="单价822" localSheetId="6">[1]土建工程综合单价表!#REF!</definedName>
    <definedName name="单价822" localSheetId="7">[1]土建工程综合单价表!#REF!</definedName>
    <definedName name="单价822">[1]土建工程综合单价表!#REF!</definedName>
    <definedName name="单价823" localSheetId="4">[1]土建工程综合单价表!#REF!</definedName>
    <definedName name="单价823" localSheetId="5">[1]土建工程综合单价表!#REF!</definedName>
    <definedName name="单价823" localSheetId="6">[1]土建工程综合单价表!#REF!</definedName>
    <definedName name="单价823" localSheetId="7">[1]土建工程综合单价表!#REF!</definedName>
    <definedName name="单价823">[1]土建工程综合单价表!#REF!</definedName>
    <definedName name="单价824" localSheetId="4">[1]土建工程综合单价表!#REF!</definedName>
    <definedName name="单价824" localSheetId="5">[1]土建工程综合单价表!#REF!</definedName>
    <definedName name="单价824" localSheetId="6">[1]土建工程综合单价表!#REF!</definedName>
    <definedName name="单价824" localSheetId="7">[1]土建工程综合单价表!#REF!</definedName>
    <definedName name="单价824">[1]土建工程综合单价表!#REF!</definedName>
    <definedName name="单价825" localSheetId="4">[1]土建工程综合单价表!#REF!</definedName>
    <definedName name="单价825" localSheetId="5">[1]土建工程综合单价表!#REF!</definedName>
    <definedName name="单价825" localSheetId="6">[1]土建工程综合单价表!#REF!</definedName>
    <definedName name="单价825" localSheetId="7">[1]土建工程综合单价表!#REF!</definedName>
    <definedName name="单价825">[1]土建工程综合单价表!#REF!</definedName>
    <definedName name="单价826" localSheetId="4">[1]土建工程综合单价表!#REF!</definedName>
    <definedName name="单价826" localSheetId="5">[1]土建工程综合单价表!#REF!</definedName>
    <definedName name="单价826" localSheetId="6">[1]土建工程综合单价表!#REF!</definedName>
    <definedName name="单价826" localSheetId="7">[1]土建工程综合单价表!#REF!</definedName>
    <definedName name="单价826">[1]土建工程综合单价表!#REF!</definedName>
    <definedName name="单价827" localSheetId="4">[1]土建工程综合单价表!#REF!</definedName>
    <definedName name="单价827" localSheetId="5">[1]土建工程综合单价表!#REF!</definedName>
    <definedName name="单价827" localSheetId="6">[1]土建工程综合单价表!#REF!</definedName>
    <definedName name="单价827" localSheetId="7">[1]土建工程综合单价表!#REF!</definedName>
    <definedName name="单价827">[1]土建工程综合单价表!#REF!</definedName>
    <definedName name="单价828" localSheetId="4">[1]土建工程综合单价表!#REF!</definedName>
    <definedName name="单价828" localSheetId="5">[1]土建工程综合单价表!#REF!</definedName>
    <definedName name="单价828" localSheetId="6">[1]土建工程综合单价表!#REF!</definedName>
    <definedName name="单价828" localSheetId="7">[1]土建工程综合单价表!#REF!</definedName>
    <definedName name="单价828">[1]土建工程综合单价表!#REF!</definedName>
    <definedName name="单价829" localSheetId="4">[1]土建工程综合单价表!#REF!</definedName>
    <definedName name="单价829" localSheetId="5">[1]土建工程综合单价表!#REF!</definedName>
    <definedName name="单价829" localSheetId="6">[1]土建工程综合单价表!#REF!</definedName>
    <definedName name="单价829" localSheetId="7">[1]土建工程综合单价表!#REF!</definedName>
    <definedName name="单价829">[1]土建工程综合单价表!#REF!</definedName>
    <definedName name="钢12" localSheetId="4">[2]施工参考单价报价表!#REF!</definedName>
    <definedName name="钢12" localSheetId="5">[2]施工参考单价报价表!#REF!</definedName>
    <definedName name="钢12" localSheetId="6">[2]施工参考单价报价表!#REF!</definedName>
    <definedName name="钢12" localSheetId="7">[2]施工参考单价报价表!#REF!</definedName>
    <definedName name="钢12">[2]施工参考单价报价表!#REF!</definedName>
    <definedName name="钢3" localSheetId="4">[2]施工参考单价报价表!#REF!</definedName>
    <definedName name="钢3" localSheetId="5">[2]施工参考单价报价表!#REF!</definedName>
    <definedName name="钢3" localSheetId="6">[2]施工参考单价报价表!#REF!</definedName>
    <definedName name="钢3" localSheetId="7">[2]施工参考单价报价表!#REF!</definedName>
    <definedName name="钢3">[2]施工参考单价报价表!#REF!</definedName>
    <definedName name="矩柱模" localSheetId="4">[2]施工参考单价报价表!#REF!</definedName>
    <definedName name="矩柱模" localSheetId="5">[2]施工参考单价报价表!#REF!</definedName>
    <definedName name="矩柱模" localSheetId="6">[2]施工参考单价报价表!#REF!</definedName>
    <definedName name="矩柱模" localSheetId="7">[2]施工参考单价报价表!#REF!</definedName>
    <definedName name="矩柱模">[2]施工参考单价报价表!#REF!</definedName>
    <definedName name="聚氨酯" localSheetId="4">[2]施工参考单价报价表!#REF!</definedName>
    <definedName name="聚氨酯" localSheetId="5">[2]施工参考单价报价表!#REF!</definedName>
    <definedName name="聚氨酯" localSheetId="6">[2]施工参考单价报价表!#REF!</definedName>
    <definedName name="聚氨酯" localSheetId="7">[2]施工参考单价报价表!#REF!</definedName>
    <definedName name="聚氨酯">[2]施工参考单价报价表!#REF!</definedName>
    <definedName name="梁模" localSheetId="4">[2]施工参考单价报价表!#REF!</definedName>
    <definedName name="梁模" localSheetId="5">[2]施工参考单价报价表!#REF!</definedName>
    <definedName name="梁模" localSheetId="6">[2]施工参考单价报价表!#REF!</definedName>
    <definedName name="梁模" localSheetId="7">[2]施工参考单价报价表!#REF!</definedName>
    <definedName name="梁模">[2]施工参考单价报价表!#REF!</definedName>
    <definedName name="零星模" localSheetId="4">[2]施工参考单价报价表!#REF!</definedName>
    <definedName name="零星模" localSheetId="5">[2]施工参考单价报价表!#REF!</definedName>
    <definedName name="零星模" localSheetId="6">[2]施工参考单价报价表!#REF!</definedName>
    <definedName name="零星模" localSheetId="7">[2]施工参考单价报价表!#REF!</definedName>
    <definedName name="零星模">[2]施工参考单价报价表!#REF!</definedName>
    <definedName name="墙200模" localSheetId="4">[2]施工参考单价报价表!#REF!</definedName>
    <definedName name="墙200模" localSheetId="5">[2]施工参考单价报价表!#REF!</definedName>
    <definedName name="墙200模" localSheetId="6">[2]施工参考单价报价表!#REF!</definedName>
    <definedName name="墙200模" localSheetId="7">[2]施工参考单价报价表!#REF!</definedName>
    <definedName name="墙200模">[2]施工参考单价报价表!#REF!</definedName>
    <definedName name="墙500模" localSheetId="4">[2]施工参考单价报价表!#REF!</definedName>
    <definedName name="墙500模" localSheetId="5">[2]施工参考单价报价表!#REF!</definedName>
    <definedName name="墙500模" localSheetId="6">[2]施工参考单价报价表!#REF!</definedName>
    <definedName name="墙500模" localSheetId="7">[2]施工参考单价报价表!#REF!</definedName>
    <definedName name="墙500模">[2]施工参考单价报价表!#REF!</definedName>
    <definedName name="人工挖土" localSheetId="4">[2]其它工作项目报价清单!#REF!</definedName>
    <definedName name="人工挖土" localSheetId="5">[2]其它工作项目报价清单!#REF!</definedName>
    <definedName name="人工挖土" localSheetId="6">[2]其它工作项目报价清单!#REF!</definedName>
    <definedName name="人工挖土" localSheetId="7">[2]其它工作项目报价清单!#REF!</definedName>
    <definedName name="人工挖土">[2]其它工作项目报价清单!#REF!</definedName>
    <definedName name="天沟" localSheetId="4">[2]施工参考单价报价表!#REF!</definedName>
    <definedName name="天沟" localSheetId="5">[2]施工参考单价报价表!#REF!</definedName>
    <definedName name="天沟" localSheetId="6">[2]施工参考单价报价表!#REF!</definedName>
    <definedName name="天沟" localSheetId="7">[2]施工参考单价报价表!#REF!</definedName>
    <definedName name="天沟">[2]施工参考单价报价表!#REF!</definedName>
    <definedName name="砼10" localSheetId="4">[2]甲指乙供材料报价表!#REF!</definedName>
    <definedName name="砼10" localSheetId="5">[2]甲指乙供材料报价表!#REF!</definedName>
    <definedName name="砼10" localSheetId="6">[2]甲指乙供材料报价表!#REF!</definedName>
    <definedName name="砼10" localSheetId="7">[2]甲指乙供材料报价表!#REF!</definedName>
    <definedName name="砼10">[2]甲指乙供材料报价表!#REF!</definedName>
    <definedName name="砼15" localSheetId="4">[2]甲指乙供材料报价表!#REF!</definedName>
    <definedName name="砼15" localSheetId="5">[2]甲指乙供材料报价表!#REF!</definedName>
    <definedName name="砼15" localSheetId="6">[2]甲指乙供材料报价表!#REF!</definedName>
    <definedName name="砼15" localSheetId="7">[2]甲指乙供材料报价表!#REF!</definedName>
    <definedName name="砼15">[2]甲指乙供材料报价表!#REF!</definedName>
    <definedName name="砼20" localSheetId="4">[2]甲指乙供材料报价表!#REF!</definedName>
    <definedName name="砼20" localSheetId="5">[2]甲指乙供材料报价表!#REF!</definedName>
    <definedName name="砼20" localSheetId="6">[2]甲指乙供材料报价表!#REF!</definedName>
    <definedName name="砼20" localSheetId="7">[2]甲指乙供材料报价表!#REF!</definedName>
    <definedName name="砼20">[2]甲指乙供材料报价表!#REF!</definedName>
    <definedName name="砼25" localSheetId="4">[2]甲指乙供材料报价表!#REF!</definedName>
    <definedName name="砼25" localSheetId="5">[2]甲指乙供材料报价表!#REF!</definedName>
    <definedName name="砼25" localSheetId="6">[2]甲指乙供材料报价表!#REF!</definedName>
    <definedName name="砼25" localSheetId="7">[2]甲指乙供材料报价表!#REF!</definedName>
    <definedName name="砼25">[2]甲指乙供材料报价表!#REF!</definedName>
    <definedName name="砼30" localSheetId="4">[2]甲指乙供材料报价表!#REF!</definedName>
    <definedName name="砼30" localSheetId="5">[2]甲指乙供材料报价表!#REF!</definedName>
    <definedName name="砼30" localSheetId="6">[2]甲指乙供材料报价表!#REF!</definedName>
    <definedName name="砼30" localSheetId="7">[2]甲指乙供材料报价表!#REF!</definedName>
    <definedName name="砼30">[2]甲指乙供材料报价表!#REF!</definedName>
    <definedName name="砼35" localSheetId="4">[2]甲指乙供材料报价表!#REF!</definedName>
    <definedName name="砼35" localSheetId="5">[2]甲指乙供材料报价表!#REF!</definedName>
    <definedName name="砼35" localSheetId="6">[2]甲指乙供材料报价表!#REF!</definedName>
    <definedName name="砼35" localSheetId="7">[2]甲指乙供材料报价表!#REF!</definedName>
    <definedName name="砼35">[2]甲指乙供材料报价表!#REF!</definedName>
    <definedName name="砼40" localSheetId="4">[2]甲指乙供材料报价表!#REF!</definedName>
    <definedName name="砼40" localSheetId="5">[2]甲指乙供材料报价表!#REF!</definedName>
    <definedName name="砼40" localSheetId="6">[2]甲指乙供材料报价表!#REF!</definedName>
    <definedName name="砼40" localSheetId="7">[2]甲指乙供材料报价表!#REF!</definedName>
    <definedName name="砼40">[2]甲指乙供材料报价表!#REF!</definedName>
    <definedName name="砼45" localSheetId="4">[2]甲指乙供材料报价表!#REF!</definedName>
    <definedName name="砼45" localSheetId="5">[2]甲指乙供材料报价表!#REF!</definedName>
    <definedName name="砼45" localSheetId="6">[2]甲指乙供材料报价表!#REF!</definedName>
    <definedName name="砼45" localSheetId="7">[2]甲指乙供材料报价表!#REF!</definedName>
    <definedName name="砼45">[2]甲指乙供材料报价表!#REF!</definedName>
    <definedName name="砼50" localSheetId="4">[2]甲指乙供材料报价表!#REF!</definedName>
    <definedName name="砼50" localSheetId="5">[2]甲指乙供材料报价表!#REF!</definedName>
    <definedName name="砼50" localSheetId="6">[2]甲指乙供材料报价表!#REF!</definedName>
    <definedName name="砼50" localSheetId="7">[2]甲指乙供材料报价表!#REF!</definedName>
    <definedName name="砼50">[2]甲指乙供材料报价表!#REF!</definedName>
    <definedName name="砼55" localSheetId="4">[2]甲指乙供材料报价表!#REF!</definedName>
    <definedName name="砼55" localSheetId="5">[2]甲指乙供材料报价表!#REF!</definedName>
    <definedName name="砼55" localSheetId="6">[2]甲指乙供材料报价表!#REF!</definedName>
    <definedName name="砼55" localSheetId="7">[2]甲指乙供材料报价表!#REF!</definedName>
    <definedName name="砼55">[2]甲指乙供材料报价表!#REF!</definedName>
    <definedName name="砼浇" localSheetId="4">[2]施工参考单价报价表!#REF!</definedName>
    <definedName name="砼浇" localSheetId="5">[2]施工参考单价报价表!#REF!</definedName>
    <definedName name="砼浇" localSheetId="6">[2]施工参考单价报价表!#REF!</definedName>
    <definedName name="砼浇" localSheetId="7">[2]施工参考单价报价表!#REF!</definedName>
    <definedName name="砼浇">[2]施工参考单价报价表!#REF!</definedName>
    <definedName name="土建10001" localSheetId="4">[1]土建工程综合单价表!#REF!</definedName>
    <definedName name="土建10001" localSheetId="5">[1]土建工程综合单价表!#REF!</definedName>
    <definedName name="土建10001" localSheetId="6">[1]土建工程综合单价表!#REF!</definedName>
    <definedName name="土建10001" localSheetId="7">[1]土建工程综合单价表!#REF!</definedName>
    <definedName name="土建10001">[1]土建工程综合单价表!#REF!</definedName>
    <definedName name="土建10002" localSheetId="4">[1]土建工程综合单价表!#REF!</definedName>
    <definedName name="土建10002" localSheetId="5">[1]土建工程综合单价表!#REF!</definedName>
    <definedName name="土建10002" localSheetId="6">[1]土建工程综合单价表!#REF!</definedName>
    <definedName name="土建10002" localSheetId="7">[1]土建工程综合单价表!#REF!</definedName>
    <definedName name="土建10002">[1]土建工程综合单价表!#REF!</definedName>
    <definedName name="土建10003" localSheetId="4">[1]土建工程综合单价表!#REF!</definedName>
    <definedName name="土建10003" localSheetId="5">[1]土建工程综合单价表!#REF!</definedName>
    <definedName name="土建10003" localSheetId="6">[1]土建工程综合单价表!#REF!</definedName>
    <definedName name="土建10003" localSheetId="7">[1]土建工程综合单价表!#REF!</definedName>
    <definedName name="土建10003">[1]土建工程综合单价表!#REF!</definedName>
    <definedName name="土建10004" localSheetId="4">[1]土建工程综合单价表!#REF!</definedName>
    <definedName name="土建10004" localSheetId="5">[1]土建工程综合单价表!#REF!</definedName>
    <definedName name="土建10004" localSheetId="6">[1]土建工程综合单价表!#REF!</definedName>
    <definedName name="土建10004" localSheetId="7">[1]土建工程综合单价表!#REF!</definedName>
    <definedName name="土建10004">[1]土建工程综合单价表!#REF!</definedName>
    <definedName name="土建10005" localSheetId="4">[1]土建工程综合单价表!#REF!</definedName>
    <definedName name="土建10005" localSheetId="5">[1]土建工程综合单价表!#REF!</definedName>
    <definedName name="土建10005" localSheetId="6">[1]土建工程综合单价表!#REF!</definedName>
    <definedName name="土建10005" localSheetId="7">[1]土建工程综合单价表!#REF!</definedName>
    <definedName name="土建10005">[1]土建工程综合单价表!#REF!</definedName>
    <definedName name="土建10006" localSheetId="4">[1]土建工程综合单价表!#REF!</definedName>
    <definedName name="土建10006" localSheetId="5">[1]土建工程综合单价表!#REF!</definedName>
    <definedName name="土建10006" localSheetId="6">[1]土建工程综合单价表!#REF!</definedName>
    <definedName name="土建10006" localSheetId="7">[1]土建工程综合单价表!#REF!</definedName>
    <definedName name="土建10006">[1]土建工程综合单价表!#REF!</definedName>
    <definedName name="土建10007" localSheetId="4">[1]土建工程综合单价表!#REF!</definedName>
    <definedName name="土建10007" localSheetId="5">[1]土建工程综合单价表!#REF!</definedName>
    <definedName name="土建10007" localSheetId="6">[1]土建工程综合单价表!#REF!</definedName>
    <definedName name="土建10007" localSheetId="7">[1]土建工程综合单价表!#REF!</definedName>
    <definedName name="土建10007">[1]土建工程综合单价表!#REF!</definedName>
    <definedName name="土建10008" localSheetId="4">[1]土建工程综合单价表!#REF!</definedName>
    <definedName name="土建10008" localSheetId="5">[1]土建工程综合单价表!#REF!</definedName>
    <definedName name="土建10008" localSheetId="6">[1]土建工程综合单价表!#REF!</definedName>
    <definedName name="土建10008" localSheetId="7">[1]土建工程综合单价表!#REF!</definedName>
    <definedName name="土建10008">[1]土建工程综合单价表!#REF!</definedName>
    <definedName name="土建10009" localSheetId="4">[1]土建工程综合单价表!#REF!</definedName>
    <definedName name="土建10009" localSheetId="5">[1]土建工程综合单价表!#REF!</definedName>
    <definedName name="土建10009" localSheetId="6">[1]土建工程综合单价表!#REF!</definedName>
    <definedName name="土建10009" localSheetId="7">[1]土建工程综合单价表!#REF!</definedName>
    <definedName name="土建10009">[1]土建工程综合单价表!#REF!</definedName>
    <definedName name="土建10010" localSheetId="4">[1]土建工程综合单价表!#REF!</definedName>
    <definedName name="土建10010" localSheetId="5">[1]土建工程综合单价表!#REF!</definedName>
    <definedName name="土建10010" localSheetId="6">[1]土建工程综合单价表!#REF!</definedName>
    <definedName name="土建10010" localSheetId="7">[1]土建工程综合单价表!#REF!</definedName>
    <definedName name="土建10010">[1]土建工程综合单价表!#REF!</definedName>
    <definedName name="土建10011" localSheetId="4">[1]土建工程综合单价表!#REF!</definedName>
    <definedName name="土建10011" localSheetId="5">[1]土建工程综合单价表!#REF!</definedName>
    <definedName name="土建10011" localSheetId="6">[1]土建工程综合单价表!#REF!</definedName>
    <definedName name="土建10011" localSheetId="7">[1]土建工程综合单价表!#REF!</definedName>
    <definedName name="土建10011">[1]土建工程综合单价表!#REF!</definedName>
    <definedName name="土建2046." localSheetId="4">[1]土建工程综合单价组价明细表!#REF!</definedName>
    <definedName name="土建2046." localSheetId="5">[1]土建工程综合单价组价明细表!#REF!</definedName>
    <definedName name="土建2046." localSheetId="6">[1]土建工程综合单价组价明细表!#REF!</definedName>
    <definedName name="土建2046." localSheetId="7">[1]土建工程综合单价组价明细表!#REF!</definedName>
    <definedName name="土建2046.">[1]土建工程综合单价组价明细表!#REF!</definedName>
    <definedName name="土建21001" localSheetId="4">[1]土建工程综合单价表!#REF!</definedName>
    <definedName name="土建21001" localSheetId="5">[1]土建工程综合单价表!#REF!</definedName>
    <definedName name="土建21001" localSheetId="6">[1]土建工程综合单价表!#REF!</definedName>
    <definedName name="土建21001" localSheetId="7">[1]土建工程综合单价表!#REF!</definedName>
    <definedName name="土建21001">[1]土建工程综合单价表!#REF!</definedName>
    <definedName name="土建21002" localSheetId="4">[1]土建工程综合单价表!#REF!</definedName>
    <definedName name="土建21002" localSheetId="5">[1]土建工程综合单价表!#REF!</definedName>
    <definedName name="土建21002" localSheetId="6">[1]土建工程综合单价表!#REF!</definedName>
    <definedName name="土建21002" localSheetId="7">[1]土建工程综合单价表!#REF!</definedName>
    <definedName name="土建21002">[1]土建工程综合单价表!#REF!</definedName>
    <definedName name="土建21003" localSheetId="4">[1]土建工程综合单价表!#REF!</definedName>
    <definedName name="土建21003" localSheetId="5">[1]土建工程综合单价表!#REF!</definedName>
    <definedName name="土建21003" localSheetId="6">[1]土建工程综合单价表!#REF!</definedName>
    <definedName name="土建21003" localSheetId="7">[1]土建工程综合单价表!#REF!</definedName>
    <definedName name="土建21003">[1]土建工程综合单价表!#REF!</definedName>
    <definedName name="土建21004" localSheetId="4">[1]土建工程综合单价表!#REF!</definedName>
    <definedName name="土建21004" localSheetId="5">[1]土建工程综合单价表!#REF!</definedName>
    <definedName name="土建21004" localSheetId="6">[1]土建工程综合单价表!#REF!</definedName>
    <definedName name="土建21004" localSheetId="7">[1]土建工程综合单价表!#REF!</definedName>
    <definedName name="土建21004">[1]土建工程综合单价表!#REF!</definedName>
    <definedName name="土建21005" localSheetId="4">[1]土建工程综合单价表!#REF!</definedName>
    <definedName name="土建21005" localSheetId="5">[1]土建工程综合单价表!#REF!</definedName>
    <definedName name="土建21005" localSheetId="6">[1]土建工程综合单价表!#REF!</definedName>
    <definedName name="土建21005" localSheetId="7">[1]土建工程综合单价表!#REF!</definedName>
    <definedName name="土建21005">[1]土建工程综合单价表!#REF!</definedName>
    <definedName name="土建21006" localSheetId="4">[1]土建工程综合单价表!#REF!</definedName>
    <definedName name="土建21006" localSheetId="5">[1]土建工程综合单价表!#REF!</definedName>
    <definedName name="土建21006" localSheetId="6">[1]土建工程综合单价表!#REF!</definedName>
    <definedName name="土建21006" localSheetId="7">[1]土建工程综合单价表!#REF!</definedName>
    <definedName name="土建21006">[1]土建工程综合单价表!#REF!</definedName>
    <definedName name="土建21007" localSheetId="4">[1]土建工程综合单价表!#REF!</definedName>
    <definedName name="土建21007" localSheetId="5">[1]土建工程综合单价表!#REF!</definedName>
    <definedName name="土建21007" localSheetId="6">[1]土建工程综合单价表!#REF!</definedName>
    <definedName name="土建21007" localSheetId="7">[1]土建工程综合单价表!#REF!</definedName>
    <definedName name="土建21007">[1]土建工程综合单价表!#REF!</definedName>
    <definedName name="土建21008" localSheetId="4">[1]土建工程综合单价表!#REF!</definedName>
    <definedName name="土建21008" localSheetId="5">[1]土建工程综合单价表!#REF!</definedName>
    <definedName name="土建21008" localSheetId="6">[1]土建工程综合单价表!#REF!</definedName>
    <definedName name="土建21008" localSheetId="7">[1]土建工程综合单价表!#REF!</definedName>
    <definedName name="土建21008">[1]土建工程综合单价表!#REF!</definedName>
    <definedName name="土建21009" localSheetId="4">[1]土建工程综合单价表!#REF!</definedName>
    <definedName name="土建21009" localSheetId="5">[1]土建工程综合单价表!#REF!</definedName>
    <definedName name="土建21009" localSheetId="6">[1]土建工程综合单价表!#REF!</definedName>
    <definedName name="土建21009" localSheetId="7">[1]土建工程综合单价表!#REF!</definedName>
    <definedName name="土建21009">[1]土建工程综合单价表!#REF!</definedName>
    <definedName name="土建21010" localSheetId="4">[1]土建工程综合单价表!#REF!</definedName>
    <definedName name="土建21010" localSheetId="5">[1]土建工程综合单价表!#REF!</definedName>
    <definedName name="土建21010" localSheetId="6">[1]土建工程综合单价表!#REF!</definedName>
    <definedName name="土建21010" localSheetId="7">[1]土建工程综合单价表!#REF!</definedName>
    <definedName name="土建21010">[1]土建工程综合单价表!#REF!</definedName>
    <definedName name="土建21011" localSheetId="4">[1]土建工程综合单价表!#REF!</definedName>
    <definedName name="土建21011" localSheetId="5">[1]土建工程综合单价表!#REF!</definedName>
    <definedName name="土建21011" localSheetId="6">[1]土建工程综合单价表!#REF!</definedName>
    <definedName name="土建21011" localSheetId="7">[1]土建工程综合单价表!#REF!</definedName>
    <definedName name="土建21011">[1]土建工程综合单价表!#REF!</definedName>
    <definedName name="土建21012" localSheetId="4">[1]土建工程综合单价表!#REF!</definedName>
    <definedName name="土建21012" localSheetId="5">[1]土建工程综合单价表!#REF!</definedName>
    <definedName name="土建21012" localSheetId="6">[1]土建工程综合单价表!#REF!</definedName>
    <definedName name="土建21012" localSheetId="7">[1]土建工程综合单价表!#REF!</definedName>
    <definedName name="土建21012">[1]土建工程综合单价表!#REF!</definedName>
    <definedName name="土建21013" localSheetId="4">[1]土建工程综合单价表!#REF!</definedName>
    <definedName name="土建21013" localSheetId="5">[1]土建工程综合单价表!#REF!</definedName>
    <definedName name="土建21013" localSheetId="6">[1]土建工程综合单价表!#REF!</definedName>
    <definedName name="土建21013" localSheetId="7">[1]土建工程综合单价表!#REF!</definedName>
    <definedName name="土建21013">[1]土建工程综合单价表!#REF!</definedName>
    <definedName name="土建21014" localSheetId="4">[1]土建工程综合单价表!#REF!</definedName>
    <definedName name="土建21014" localSheetId="5">[1]土建工程综合单价表!#REF!</definedName>
    <definedName name="土建21014" localSheetId="6">[1]土建工程综合单价表!#REF!</definedName>
    <definedName name="土建21014" localSheetId="7">[1]土建工程综合单价表!#REF!</definedName>
    <definedName name="土建21014">[1]土建工程综合单价表!#REF!</definedName>
    <definedName name="土建21015" localSheetId="4">[1]土建工程综合单价表!#REF!</definedName>
    <definedName name="土建21015" localSheetId="5">[1]土建工程综合单价表!#REF!</definedName>
    <definedName name="土建21015" localSheetId="6">[1]土建工程综合单价表!#REF!</definedName>
    <definedName name="土建21015" localSheetId="7">[1]土建工程综合单价表!#REF!</definedName>
    <definedName name="土建21015">[1]土建工程综合单价表!#REF!</definedName>
    <definedName name="土建21016" localSheetId="4">[1]土建工程综合单价表!#REF!</definedName>
    <definedName name="土建21016" localSheetId="5">[1]土建工程综合单价表!#REF!</definedName>
    <definedName name="土建21016" localSheetId="6">[1]土建工程综合单价表!#REF!</definedName>
    <definedName name="土建21016" localSheetId="7">[1]土建工程综合单价表!#REF!</definedName>
    <definedName name="土建21016">[1]土建工程综合单价表!#REF!</definedName>
    <definedName name="土建21017" localSheetId="4">[1]土建工程综合单价表!#REF!</definedName>
    <definedName name="土建21017" localSheetId="5">[1]土建工程综合单价表!#REF!</definedName>
    <definedName name="土建21017" localSheetId="6">[1]土建工程综合单价表!#REF!</definedName>
    <definedName name="土建21017" localSheetId="7">[1]土建工程综合单价表!#REF!</definedName>
    <definedName name="土建21017">[1]土建工程综合单价表!#REF!</definedName>
    <definedName name="土建21018" localSheetId="4">[1]土建工程综合单价表!#REF!</definedName>
    <definedName name="土建21018" localSheetId="5">[1]土建工程综合单价表!#REF!</definedName>
    <definedName name="土建21018" localSheetId="6">[1]土建工程综合单价表!#REF!</definedName>
    <definedName name="土建21018" localSheetId="7">[1]土建工程综合单价表!#REF!</definedName>
    <definedName name="土建21018">[1]土建工程综合单价表!#REF!</definedName>
    <definedName name="土建21019" localSheetId="4">[1]土建工程综合单价表!#REF!</definedName>
    <definedName name="土建21019" localSheetId="5">[1]土建工程综合单价表!#REF!</definedName>
    <definedName name="土建21019" localSheetId="6">[1]土建工程综合单价表!#REF!</definedName>
    <definedName name="土建21019" localSheetId="7">[1]土建工程综合单价表!#REF!</definedName>
    <definedName name="土建21019">[1]土建工程综合单价表!#REF!</definedName>
    <definedName name="土建21020" localSheetId="4">[1]土建工程综合单价表!#REF!</definedName>
    <definedName name="土建21020" localSheetId="5">[1]土建工程综合单价表!#REF!</definedName>
    <definedName name="土建21020" localSheetId="6">[1]土建工程综合单价表!#REF!</definedName>
    <definedName name="土建21020" localSheetId="7">[1]土建工程综合单价表!#REF!</definedName>
    <definedName name="土建21020">[1]土建工程综合单价表!#REF!</definedName>
    <definedName name="土建21021" localSheetId="4">[1]土建工程综合单价表!#REF!</definedName>
    <definedName name="土建21021" localSheetId="5">[1]土建工程综合单价表!#REF!</definedName>
    <definedName name="土建21021" localSheetId="6">[1]土建工程综合单价表!#REF!</definedName>
    <definedName name="土建21021" localSheetId="7">[1]土建工程综合单价表!#REF!</definedName>
    <definedName name="土建21021">[1]土建工程综合单价表!#REF!</definedName>
    <definedName name="土建21022" localSheetId="4">[1]土建工程综合单价表!#REF!</definedName>
    <definedName name="土建21022" localSheetId="5">[1]土建工程综合单价表!#REF!</definedName>
    <definedName name="土建21022" localSheetId="6">[1]土建工程综合单价表!#REF!</definedName>
    <definedName name="土建21022" localSheetId="7">[1]土建工程综合单价表!#REF!</definedName>
    <definedName name="土建21022">[1]土建工程综合单价表!#REF!</definedName>
    <definedName name="土建21023" localSheetId="4">[1]土建工程综合单价表!#REF!</definedName>
    <definedName name="土建21023" localSheetId="5">[1]土建工程综合单价表!#REF!</definedName>
    <definedName name="土建21023" localSheetId="6">[1]土建工程综合单价表!#REF!</definedName>
    <definedName name="土建21023" localSheetId="7">[1]土建工程综合单价表!#REF!</definedName>
    <definedName name="土建21023">[1]土建工程综合单价表!#REF!</definedName>
    <definedName name="土建21024" localSheetId="4">[1]土建工程综合单价表!#REF!</definedName>
    <definedName name="土建21024" localSheetId="5">[1]土建工程综合单价表!#REF!</definedName>
    <definedName name="土建21024" localSheetId="6">[1]土建工程综合单价表!#REF!</definedName>
    <definedName name="土建21024" localSheetId="7">[1]土建工程综合单价表!#REF!</definedName>
    <definedName name="土建21024">[1]土建工程综合单价表!#REF!</definedName>
    <definedName name="土建21025" localSheetId="4">[1]土建工程综合单价表!#REF!</definedName>
    <definedName name="土建21025" localSheetId="5">[1]土建工程综合单价表!#REF!</definedName>
    <definedName name="土建21025" localSheetId="6">[1]土建工程综合单价表!#REF!</definedName>
    <definedName name="土建21025" localSheetId="7">[1]土建工程综合单价表!#REF!</definedName>
    <definedName name="土建21025">[1]土建工程综合单价表!#REF!</definedName>
    <definedName name="土建21026" localSheetId="4">[1]土建工程综合单价表!#REF!</definedName>
    <definedName name="土建21026" localSheetId="5">[1]土建工程综合单价表!#REF!</definedName>
    <definedName name="土建21026" localSheetId="6">[1]土建工程综合单价表!#REF!</definedName>
    <definedName name="土建21026" localSheetId="7">[1]土建工程综合单价表!#REF!</definedName>
    <definedName name="土建21026">[1]土建工程综合单价表!#REF!</definedName>
    <definedName name="土建21027" localSheetId="4">[1]土建工程综合单价表!#REF!</definedName>
    <definedName name="土建21027" localSheetId="5">[1]土建工程综合单价表!#REF!</definedName>
    <definedName name="土建21027" localSheetId="6">[1]土建工程综合单价表!#REF!</definedName>
    <definedName name="土建21027" localSheetId="7">[1]土建工程综合单价表!#REF!</definedName>
    <definedName name="土建21027">[1]土建工程综合单价表!#REF!</definedName>
    <definedName name="土建21028" localSheetId="4">[1]土建工程综合单价表!#REF!</definedName>
    <definedName name="土建21028" localSheetId="5">[1]土建工程综合单价表!#REF!</definedName>
    <definedName name="土建21028" localSheetId="6">[1]土建工程综合单价表!#REF!</definedName>
    <definedName name="土建21028" localSheetId="7">[1]土建工程综合单价表!#REF!</definedName>
    <definedName name="土建21028">[1]土建工程综合单价表!#REF!</definedName>
    <definedName name="土建21029" localSheetId="4">[1]土建工程综合单价表!#REF!</definedName>
    <definedName name="土建21029" localSheetId="5">[1]土建工程综合单价表!#REF!</definedName>
    <definedName name="土建21029" localSheetId="6">[1]土建工程综合单价表!#REF!</definedName>
    <definedName name="土建21029" localSheetId="7">[1]土建工程综合单价表!#REF!</definedName>
    <definedName name="土建21029">[1]土建工程综合单价表!#REF!</definedName>
    <definedName name="土建21030" localSheetId="4">[1]土建工程综合单价表!#REF!</definedName>
    <definedName name="土建21030" localSheetId="5">[1]土建工程综合单价表!#REF!</definedName>
    <definedName name="土建21030" localSheetId="6">[1]土建工程综合单价表!#REF!</definedName>
    <definedName name="土建21030" localSheetId="7">[1]土建工程综合单价表!#REF!</definedName>
    <definedName name="土建21030">[1]土建工程综合单价表!#REF!</definedName>
    <definedName name="土建21031" localSheetId="4">[1]土建工程综合单价表!#REF!</definedName>
    <definedName name="土建21031" localSheetId="5">[1]土建工程综合单价表!#REF!</definedName>
    <definedName name="土建21031" localSheetId="6">[1]土建工程综合单价表!#REF!</definedName>
    <definedName name="土建21031" localSheetId="7">[1]土建工程综合单价表!#REF!</definedName>
    <definedName name="土建21031">[1]土建工程综合单价表!#REF!</definedName>
    <definedName name="土建21032" localSheetId="4">[1]土建工程综合单价表!#REF!</definedName>
    <definedName name="土建21032" localSheetId="5">[1]土建工程综合单价表!#REF!</definedName>
    <definedName name="土建21032" localSheetId="6">[1]土建工程综合单价表!#REF!</definedName>
    <definedName name="土建21032" localSheetId="7">[1]土建工程综合单价表!#REF!</definedName>
    <definedName name="土建21032">[1]土建工程综合单价表!#REF!</definedName>
    <definedName name="土建21033" localSheetId="4">[1]土建工程综合单价表!#REF!</definedName>
    <definedName name="土建21033" localSheetId="5">[1]土建工程综合单价表!#REF!</definedName>
    <definedName name="土建21033" localSheetId="6">[1]土建工程综合单价表!#REF!</definedName>
    <definedName name="土建21033" localSheetId="7">[1]土建工程综合单价表!#REF!</definedName>
    <definedName name="土建21033">[1]土建工程综合单价表!#REF!</definedName>
    <definedName name="土建21034" localSheetId="4">[1]土建工程综合单价表!#REF!</definedName>
    <definedName name="土建21034" localSheetId="5">[1]土建工程综合单价表!#REF!</definedName>
    <definedName name="土建21034" localSheetId="6">[1]土建工程综合单价表!#REF!</definedName>
    <definedName name="土建21034" localSheetId="7">[1]土建工程综合单价表!#REF!</definedName>
    <definedName name="土建21034">[1]土建工程综合单价表!#REF!</definedName>
    <definedName name="土建21035" localSheetId="4">[1]土建工程综合单价表!#REF!</definedName>
    <definedName name="土建21035" localSheetId="5">[1]土建工程综合单价表!#REF!</definedName>
    <definedName name="土建21035" localSheetId="6">[1]土建工程综合单价表!#REF!</definedName>
    <definedName name="土建21035" localSheetId="7">[1]土建工程综合单价表!#REF!</definedName>
    <definedName name="土建21035">[1]土建工程综合单价表!#REF!</definedName>
    <definedName name="土建21036" localSheetId="4">[1]土建工程综合单价表!#REF!</definedName>
    <definedName name="土建21036" localSheetId="5">[1]土建工程综合单价表!#REF!</definedName>
    <definedName name="土建21036" localSheetId="6">[1]土建工程综合单价表!#REF!</definedName>
    <definedName name="土建21036" localSheetId="7">[1]土建工程综合单价表!#REF!</definedName>
    <definedName name="土建21036">[1]土建工程综合单价表!#REF!</definedName>
    <definedName name="土建21037" localSheetId="4">[1]土建工程综合单价表!#REF!</definedName>
    <definedName name="土建21037" localSheetId="5">[1]土建工程综合单价表!#REF!</definedName>
    <definedName name="土建21037" localSheetId="6">[1]土建工程综合单价表!#REF!</definedName>
    <definedName name="土建21037" localSheetId="7">[1]土建工程综合单价表!#REF!</definedName>
    <definedName name="土建21037">[1]土建工程综合单价表!#REF!</definedName>
    <definedName name="土建21038" localSheetId="4">[1]土建工程综合单价表!#REF!</definedName>
    <definedName name="土建21038" localSheetId="5">[1]土建工程综合单价表!#REF!</definedName>
    <definedName name="土建21038" localSheetId="6">[1]土建工程综合单价表!#REF!</definedName>
    <definedName name="土建21038" localSheetId="7">[1]土建工程综合单价表!#REF!</definedName>
    <definedName name="土建21038">[1]土建工程综合单价表!#REF!</definedName>
    <definedName name="土建21039" localSheetId="4">[1]土建工程综合单价表!#REF!</definedName>
    <definedName name="土建21039" localSheetId="5">[1]土建工程综合单价表!#REF!</definedName>
    <definedName name="土建21039" localSheetId="6">[1]土建工程综合单价表!#REF!</definedName>
    <definedName name="土建21039" localSheetId="7">[1]土建工程综合单价表!#REF!</definedName>
    <definedName name="土建21039">[1]土建工程综合单价表!#REF!</definedName>
    <definedName name="土建21040" localSheetId="4">[1]土建工程综合单价表!#REF!</definedName>
    <definedName name="土建21040" localSheetId="5">[1]土建工程综合单价表!#REF!</definedName>
    <definedName name="土建21040" localSheetId="6">[1]土建工程综合单价表!#REF!</definedName>
    <definedName name="土建21040" localSheetId="7">[1]土建工程综合单价表!#REF!</definedName>
    <definedName name="土建21040">[1]土建工程综合单价表!#REF!</definedName>
    <definedName name="土建21041" localSheetId="4">[1]土建工程综合单价表!#REF!</definedName>
    <definedName name="土建21041" localSheetId="5">[1]土建工程综合单价表!#REF!</definedName>
    <definedName name="土建21041" localSheetId="6">[1]土建工程综合单价表!#REF!</definedName>
    <definedName name="土建21041" localSheetId="7">[1]土建工程综合单价表!#REF!</definedName>
    <definedName name="土建21041">[1]土建工程综合单价表!#REF!</definedName>
    <definedName name="土建21042" localSheetId="4">[1]土建工程综合单价表!#REF!</definedName>
    <definedName name="土建21042" localSheetId="5">[1]土建工程综合单价表!#REF!</definedName>
    <definedName name="土建21042" localSheetId="6">[1]土建工程综合单价表!#REF!</definedName>
    <definedName name="土建21042" localSheetId="7">[1]土建工程综合单价表!#REF!</definedName>
    <definedName name="土建21042">[1]土建工程综合单价表!#REF!</definedName>
    <definedName name="土建21043" localSheetId="4">[1]土建工程综合单价表!#REF!</definedName>
    <definedName name="土建21043" localSheetId="5">[1]土建工程综合单价表!#REF!</definedName>
    <definedName name="土建21043" localSheetId="6">[1]土建工程综合单价表!#REF!</definedName>
    <definedName name="土建21043" localSheetId="7">[1]土建工程综合单价表!#REF!</definedName>
    <definedName name="土建21043">[1]土建工程综合单价表!#REF!</definedName>
    <definedName name="土建21044" localSheetId="4">[1]土建工程综合单价表!#REF!</definedName>
    <definedName name="土建21044" localSheetId="5">[1]土建工程综合单价表!#REF!</definedName>
    <definedName name="土建21044" localSheetId="6">[1]土建工程综合单价表!#REF!</definedName>
    <definedName name="土建21044" localSheetId="7">[1]土建工程综合单价表!#REF!</definedName>
    <definedName name="土建21044">[1]土建工程综合单价表!#REF!</definedName>
    <definedName name="土建21045" localSheetId="4">[1]土建工程综合单价表!#REF!</definedName>
    <definedName name="土建21045" localSheetId="5">[1]土建工程综合单价表!#REF!</definedName>
    <definedName name="土建21045" localSheetId="6">[1]土建工程综合单价表!#REF!</definedName>
    <definedName name="土建21045" localSheetId="7">[1]土建工程综合单价表!#REF!</definedName>
    <definedName name="土建21045">[1]土建工程综合单价表!#REF!</definedName>
    <definedName name="土建21046" localSheetId="4">[1]土建工程综合单价表!#REF!</definedName>
    <definedName name="土建21046" localSheetId="5">[1]土建工程综合单价表!#REF!</definedName>
    <definedName name="土建21046" localSheetId="6">[1]土建工程综合单价表!#REF!</definedName>
    <definedName name="土建21046" localSheetId="7">[1]土建工程综合单价表!#REF!</definedName>
    <definedName name="土建21046">[1]土建工程综合单价表!#REF!</definedName>
    <definedName name="土建21047" localSheetId="4">[1]土建工程综合单价表!#REF!</definedName>
    <definedName name="土建21047" localSheetId="5">[1]土建工程综合单价表!#REF!</definedName>
    <definedName name="土建21047" localSheetId="6">[1]土建工程综合单价表!#REF!</definedName>
    <definedName name="土建21047" localSheetId="7">[1]土建工程综合单价表!#REF!</definedName>
    <definedName name="土建21047">[1]土建工程综合单价表!#REF!</definedName>
    <definedName name="土建21048" localSheetId="4">[1]土建工程综合单价表!#REF!</definedName>
    <definedName name="土建21048" localSheetId="5">[1]土建工程综合单价表!#REF!</definedName>
    <definedName name="土建21048" localSheetId="6">[1]土建工程综合单价表!#REF!</definedName>
    <definedName name="土建21048" localSheetId="7">[1]土建工程综合单价表!#REF!</definedName>
    <definedName name="土建21048">[1]土建工程综合单价表!#REF!</definedName>
    <definedName name="土建21049" localSheetId="4">[1]土建工程综合单价表!#REF!</definedName>
    <definedName name="土建21049" localSheetId="5">[1]土建工程综合单价表!#REF!</definedName>
    <definedName name="土建21049" localSheetId="6">[1]土建工程综合单价表!#REF!</definedName>
    <definedName name="土建21049" localSheetId="7">[1]土建工程综合单价表!#REF!</definedName>
    <definedName name="土建21049">[1]土建工程综合单价表!#REF!</definedName>
    <definedName name="土建21050" localSheetId="4">[1]土建工程综合单价表!#REF!</definedName>
    <definedName name="土建21050" localSheetId="5">[1]土建工程综合单价表!#REF!</definedName>
    <definedName name="土建21050" localSheetId="6">[1]土建工程综合单价表!#REF!</definedName>
    <definedName name="土建21050" localSheetId="7">[1]土建工程综合单价表!#REF!</definedName>
    <definedName name="土建21050">[1]土建工程综合单价表!#REF!</definedName>
    <definedName name="土建21051" localSheetId="4">[1]土建工程综合单价表!#REF!</definedName>
    <definedName name="土建21051" localSheetId="5">[1]土建工程综合单价表!#REF!</definedName>
    <definedName name="土建21051" localSheetId="6">[1]土建工程综合单价表!#REF!</definedName>
    <definedName name="土建21051" localSheetId="7">[1]土建工程综合单价表!#REF!</definedName>
    <definedName name="土建21051">[1]土建工程综合单价表!#REF!</definedName>
    <definedName name="土建21052" localSheetId="4">[1]土建工程综合单价表!#REF!</definedName>
    <definedName name="土建21052" localSheetId="5">[1]土建工程综合单价表!#REF!</definedName>
    <definedName name="土建21052" localSheetId="6">[1]土建工程综合单价表!#REF!</definedName>
    <definedName name="土建21052" localSheetId="7">[1]土建工程综合单价表!#REF!</definedName>
    <definedName name="土建21052">[1]土建工程综合单价表!#REF!</definedName>
    <definedName name="土建21053" localSheetId="4">[1]土建工程综合单价表!#REF!</definedName>
    <definedName name="土建21053" localSheetId="5">[1]土建工程综合单价表!#REF!</definedName>
    <definedName name="土建21053" localSheetId="6">[1]土建工程综合单价表!#REF!</definedName>
    <definedName name="土建21053" localSheetId="7">[1]土建工程综合单价表!#REF!</definedName>
    <definedName name="土建21053">[1]土建工程综合单价表!#REF!</definedName>
    <definedName name="土建21054" localSheetId="4">[1]土建工程综合单价表!#REF!</definedName>
    <definedName name="土建21054" localSheetId="5">[1]土建工程综合单价表!#REF!</definedName>
    <definedName name="土建21054" localSheetId="6">[1]土建工程综合单价表!#REF!</definedName>
    <definedName name="土建21054" localSheetId="7">[1]土建工程综合单价表!#REF!</definedName>
    <definedName name="土建21054">[1]土建工程综合单价表!#REF!</definedName>
    <definedName name="土建21055" localSheetId="4">[1]土建工程综合单价表!#REF!</definedName>
    <definedName name="土建21055" localSheetId="5">[1]土建工程综合单价表!#REF!</definedName>
    <definedName name="土建21055" localSheetId="6">[1]土建工程综合单价表!#REF!</definedName>
    <definedName name="土建21055" localSheetId="7">[1]土建工程综合单价表!#REF!</definedName>
    <definedName name="土建21055">[1]土建工程综合单价表!#REF!</definedName>
    <definedName name="土建21056" localSheetId="4">[1]土建工程综合单价表!#REF!</definedName>
    <definedName name="土建21056" localSheetId="5">[1]土建工程综合单价表!#REF!</definedName>
    <definedName name="土建21056" localSheetId="6">[1]土建工程综合单价表!#REF!</definedName>
    <definedName name="土建21056" localSheetId="7">[1]土建工程综合单价表!#REF!</definedName>
    <definedName name="土建21056">[1]土建工程综合单价表!#REF!</definedName>
    <definedName name="土建21057" localSheetId="4">[1]土建工程综合单价表!#REF!</definedName>
    <definedName name="土建21057" localSheetId="5">[1]土建工程综合单价表!#REF!</definedName>
    <definedName name="土建21057" localSheetId="6">[1]土建工程综合单价表!#REF!</definedName>
    <definedName name="土建21057" localSheetId="7">[1]土建工程综合单价表!#REF!</definedName>
    <definedName name="土建21057">[1]土建工程综合单价表!#REF!</definedName>
    <definedName name="土建21058" localSheetId="4">[1]土建工程综合单价表!#REF!</definedName>
    <definedName name="土建21058" localSheetId="5">[1]土建工程综合单价表!#REF!</definedName>
    <definedName name="土建21058" localSheetId="6">[1]土建工程综合单价表!#REF!</definedName>
    <definedName name="土建21058" localSheetId="7">[1]土建工程综合单价表!#REF!</definedName>
    <definedName name="土建21058">[1]土建工程综合单价表!#REF!</definedName>
    <definedName name="土建21059" localSheetId="4">[1]土建工程综合单价表!#REF!</definedName>
    <definedName name="土建21059" localSheetId="5">[1]土建工程综合单价表!#REF!</definedName>
    <definedName name="土建21059" localSheetId="6">[1]土建工程综合单价表!#REF!</definedName>
    <definedName name="土建21059" localSheetId="7">[1]土建工程综合单价表!#REF!</definedName>
    <definedName name="土建21059">[1]土建工程综合单价表!#REF!</definedName>
    <definedName name="土建21060" localSheetId="4">[1]土建工程综合单价表!#REF!</definedName>
    <definedName name="土建21060" localSheetId="5">[1]土建工程综合单价表!#REF!</definedName>
    <definedName name="土建21060" localSheetId="6">[1]土建工程综合单价表!#REF!</definedName>
    <definedName name="土建21060" localSheetId="7">[1]土建工程综合单价表!#REF!</definedName>
    <definedName name="土建21060">[1]土建工程综合单价表!#REF!</definedName>
    <definedName name="土建21061" localSheetId="4">[1]土建工程综合单价表!#REF!</definedName>
    <definedName name="土建21061" localSheetId="5">[1]土建工程综合单价表!#REF!</definedName>
    <definedName name="土建21061" localSheetId="6">[1]土建工程综合单价表!#REF!</definedName>
    <definedName name="土建21061" localSheetId="7">[1]土建工程综合单价表!#REF!</definedName>
    <definedName name="土建21061">[1]土建工程综合单价表!#REF!</definedName>
    <definedName name="土建21062" localSheetId="4">[1]土建工程综合单价表!#REF!</definedName>
    <definedName name="土建21062" localSheetId="5">[1]土建工程综合单价表!#REF!</definedName>
    <definedName name="土建21062" localSheetId="6">[1]土建工程综合单价表!#REF!</definedName>
    <definedName name="土建21062" localSheetId="7">[1]土建工程综合单价表!#REF!</definedName>
    <definedName name="土建21062">[1]土建工程综合单价表!#REF!</definedName>
    <definedName name="土建21063" localSheetId="4">[1]土建工程综合单价表!#REF!</definedName>
    <definedName name="土建21063" localSheetId="5">[1]土建工程综合单价表!#REF!</definedName>
    <definedName name="土建21063" localSheetId="6">[1]土建工程综合单价表!#REF!</definedName>
    <definedName name="土建21063" localSheetId="7">[1]土建工程综合单价表!#REF!</definedName>
    <definedName name="土建21063">[1]土建工程综合单价表!#REF!</definedName>
    <definedName name="土建21064" localSheetId="4">[1]土建工程综合单价表!#REF!</definedName>
    <definedName name="土建21064" localSheetId="5">[1]土建工程综合单价表!#REF!</definedName>
    <definedName name="土建21064" localSheetId="6">[1]土建工程综合单价表!#REF!</definedName>
    <definedName name="土建21064" localSheetId="7">[1]土建工程综合单价表!#REF!</definedName>
    <definedName name="土建21064">[1]土建工程综合单价表!#REF!</definedName>
    <definedName name="土建21065" localSheetId="4">[1]土建工程综合单价表!#REF!</definedName>
    <definedName name="土建21065" localSheetId="5">[1]土建工程综合单价表!#REF!</definedName>
    <definedName name="土建21065" localSheetId="6">[1]土建工程综合单价表!#REF!</definedName>
    <definedName name="土建21065" localSheetId="7">[1]土建工程综合单价表!#REF!</definedName>
    <definedName name="土建21065">[1]土建工程综合单价表!#REF!</definedName>
    <definedName name="土建21066" localSheetId="4">[1]土建工程综合单价表!#REF!</definedName>
    <definedName name="土建21066" localSheetId="5">[1]土建工程综合单价表!#REF!</definedName>
    <definedName name="土建21066" localSheetId="6">[1]土建工程综合单价表!#REF!</definedName>
    <definedName name="土建21066" localSheetId="7">[1]土建工程综合单价表!#REF!</definedName>
    <definedName name="土建21066">[1]土建工程综合单价表!#REF!</definedName>
    <definedName name="土建21067" localSheetId="4">[1]土建工程综合单价表!#REF!</definedName>
    <definedName name="土建21067" localSheetId="5">[1]土建工程综合单价表!#REF!</definedName>
    <definedName name="土建21067" localSheetId="6">[1]土建工程综合单价表!#REF!</definedName>
    <definedName name="土建21067" localSheetId="7">[1]土建工程综合单价表!#REF!</definedName>
    <definedName name="土建21067">[1]土建工程综合单价表!#REF!</definedName>
    <definedName name="土建21068" localSheetId="4">[1]土建工程综合单价表!#REF!</definedName>
    <definedName name="土建21068" localSheetId="5">[1]土建工程综合单价表!#REF!</definedName>
    <definedName name="土建21068" localSheetId="6">[1]土建工程综合单价表!#REF!</definedName>
    <definedName name="土建21068" localSheetId="7">[1]土建工程综合单价表!#REF!</definedName>
    <definedName name="土建21068">[1]土建工程综合单价表!#REF!</definedName>
    <definedName name="土建21069" localSheetId="4">[1]土建工程综合单价表!#REF!</definedName>
    <definedName name="土建21069" localSheetId="5">[1]土建工程综合单价表!#REF!</definedName>
    <definedName name="土建21069" localSheetId="6">[1]土建工程综合单价表!#REF!</definedName>
    <definedName name="土建21069" localSheetId="7">[1]土建工程综合单价表!#REF!</definedName>
    <definedName name="土建21069">[1]土建工程综合单价表!#REF!</definedName>
    <definedName name="土建21070" localSheetId="4">[1]土建工程综合单价表!#REF!</definedName>
    <definedName name="土建21070" localSheetId="5">[1]土建工程综合单价表!#REF!</definedName>
    <definedName name="土建21070" localSheetId="6">[1]土建工程综合单价表!#REF!</definedName>
    <definedName name="土建21070" localSheetId="7">[1]土建工程综合单价表!#REF!</definedName>
    <definedName name="土建21070">[1]土建工程综合单价表!#REF!</definedName>
    <definedName name="土建21071" localSheetId="4">[1]土建工程综合单价表!#REF!</definedName>
    <definedName name="土建21071" localSheetId="5">[1]土建工程综合单价表!#REF!</definedName>
    <definedName name="土建21071" localSheetId="6">[1]土建工程综合单价表!#REF!</definedName>
    <definedName name="土建21071" localSheetId="7">[1]土建工程综合单价表!#REF!</definedName>
    <definedName name="土建21071">[1]土建工程综合单价表!#REF!</definedName>
    <definedName name="土建21072" localSheetId="4">[1]土建工程综合单价表!#REF!</definedName>
    <definedName name="土建21072" localSheetId="5">[1]土建工程综合单价表!#REF!</definedName>
    <definedName name="土建21072" localSheetId="6">[1]土建工程综合单价表!#REF!</definedName>
    <definedName name="土建21072" localSheetId="7">[1]土建工程综合单价表!#REF!</definedName>
    <definedName name="土建21072">[1]土建工程综合单价表!#REF!</definedName>
    <definedName name="土建21073" localSheetId="4">[1]土建工程综合单价表!#REF!</definedName>
    <definedName name="土建21073" localSheetId="5">[1]土建工程综合单价表!#REF!</definedName>
    <definedName name="土建21073" localSheetId="6">[1]土建工程综合单价表!#REF!</definedName>
    <definedName name="土建21073" localSheetId="7">[1]土建工程综合单价表!#REF!</definedName>
    <definedName name="土建21073">[1]土建工程综合单价表!#REF!</definedName>
    <definedName name="土建21074" localSheetId="4">[1]土建工程综合单价表!#REF!</definedName>
    <definedName name="土建21074" localSheetId="5">[1]土建工程综合单价表!#REF!</definedName>
    <definedName name="土建21074" localSheetId="6">[1]土建工程综合单价表!#REF!</definedName>
    <definedName name="土建21074" localSheetId="7">[1]土建工程综合单价表!#REF!</definedName>
    <definedName name="土建21074">[1]土建工程综合单价表!#REF!</definedName>
    <definedName name="土建21075" localSheetId="4">[1]土建工程综合单价表!#REF!</definedName>
    <definedName name="土建21075" localSheetId="5">[1]土建工程综合单价表!#REF!</definedName>
    <definedName name="土建21075" localSheetId="6">[1]土建工程综合单价表!#REF!</definedName>
    <definedName name="土建21075" localSheetId="7">[1]土建工程综合单价表!#REF!</definedName>
    <definedName name="土建21075">[1]土建工程综合单价表!#REF!</definedName>
    <definedName name="土建21076" localSheetId="4">[1]土建工程综合单价表!#REF!</definedName>
    <definedName name="土建21076" localSheetId="5">[1]土建工程综合单价表!#REF!</definedName>
    <definedName name="土建21076" localSheetId="6">[1]土建工程综合单价表!#REF!</definedName>
    <definedName name="土建21076" localSheetId="7">[1]土建工程综合单价表!#REF!</definedName>
    <definedName name="土建21076">[1]土建工程综合单价表!#REF!</definedName>
    <definedName name="土建21077" localSheetId="4">[1]土建工程综合单价表!#REF!</definedName>
    <definedName name="土建21077" localSheetId="5">[1]土建工程综合单价表!#REF!</definedName>
    <definedName name="土建21077" localSheetId="6">[1]土建工程综合单价表!#REF!</definedName>
    <definedName name="土建21077" localSheetId="7">[1]土建工程综合单价表!#REF!</definedName>
    <definedName name="土建21077">[1]土建工程综合单价表!#REF!</definedName>
    <definedName name="土建21078" localSheetId="4">[1]土建工程综合单价表!#REF!</definedName>
    <definedName name="土建21078" localSheetId="5">[1]土建工程综合单价表!#REF!</definedName>
    <definedName name="土建21078" localSheetId="6">[1]土建工程综合单价表!#REF!</definedName>
    <definedName name="土建21078" localSheetId="7">[1]土建工程综合单价表!#REF!</definedName>
    <definedName name="土建21078">[1]土建工程综合单价表!#REF!</definedName>
    <definedName name="土建21079" localSheetId="4">[1]土建工程综合单价表!#REF!</definedName>
    <definedName name="土建21079" localSheetId="5">[1]土建工程综合单价表!#REF!</definedName>
    <definedName name="土建21079" localSheetId="6">[1]土建工程综合单价表!#REF!</definedName>
    <definedName name="土建21079" localSheetId="7">[1]土建工程综合单价表!#REF!</definedName>
    <definedName name="土建21079">[1]土建工程综合单价表!#REF!</definedName>
    <definedName name="土建21080" localSheetId="4">[1]土建工程综合单价表!#REF!</definedName>
    <definedName name="土建21080" localSheetId="5">[1]土建工程综合单价表!#REF!</definedName>
    <definedName name="土建21080" localSheetId="6">[1]土建工程综合单价表!#REF!</definedName>
    <definedName name="土建21080" localSheetId="7">[1]土建工程综合单价表!#REF!</definedName>
    <definedName name="土建21080">[1]土建工程综合单价表!#REF!</definedName>
    <definedName name="土建21081" localSheetId="4">[1]土建工程综合单价表!#REF!</definedName>
    <definedName name="土建21081" localSheetId="5">[1]土建工程综合单价表!#REF!</definedName>
    <definedName name="土建21081" localSheetId="6">[1]土建工程综合单价表!#REF!</definedName>
    <definedName name="土建21081" localSheetId="7">[1]土建工程综合单价表!#REF!</definedName>
    <definedName name="土建21081">[1]土建工程综合单价表!#REF!</definedName>
    <definedName name="土建21082" localSheetId="4">[1]土建工程综合单价表!#REF!</definedName>
    <definedName name="土建21082" localSheetId="5">[1]土建工程综合单价表!#REF!</definedName>
    <definedName name="土建21082" localSheetId="6">[1]土建工程综合单价表!#REF!</definedName>
    <definedName name="土建21082" localSheetId="7">[1]土建工程综合单价表!#REF!</definedName>
    <definedName name="土建21082">[1]土建工程综合单价表!#REF!</definedName>
    <definedName name="土建21083" localSheetId="4">[1]土建工程综合单价表!#REF!</definedName>
    <definedName name="土建21083" localSheetId="5">[1]土建工程综合单价表!#REF!</definedName>
    <definedName name="土建21083" localSheetId="6">[1]土建工程综合单价表!#REF!</definedName>
    <definedName name="土建21083" localSheetId="7">[1]土建工程综合单价表!#REF!</definedName>
    <definedName name="土建21083">[1]土建工程综合单价表!#REF!</definedName>
    <definedName name="土建21084" localSheetId="4">[1]土建工程综合单价表!#REF!</definedName>
    <definedName name="土建21084" localSheetId="5">[1]土建工程综合单价表!#REF!</definedName>
    <definedName name="土建21084" localSheetId="6">[1]土建工程综合单价表!#REF!</definedName>
    <definedName name="土建21084" localSheetId="7">[1]土建工程综合单价表!#REF!</definedName>
    <definedName name="土建21084">[1]土建工程综合单价表!#REF!</definedName>
    <definedName name="土建21085" localSheetId="4">[1]土建工程综合单价表!#REF!</definedName>
    <definedName name="土建21085" localSheetId="5">[1]土建工程综合单价表!#REF!</definedName>
    <definedName name="土建21085" localSheetId="6">[1]土建工程综合单价表!#REF!</definedName>
    <definedName name="土建21085" localSheetId="7">[1]土建工程综合单价表!#REF!</definedName>
    <definedName name="土建21085">[1]土建工程综合单价表!#REF!</definedName>
    <definedName name="土建21086" localSheetId="4">[1]土建工程综合单价表!#REF!</definedName>
    <definedName name="土建21086" localSheetId="5">[1]土建工程综合单价表!#REF!</definedName>
    <definedName name="土建21086" localSheetId="6">[1]土建工程综合单价表!#REF!</definedName>
    <definedName name="土建21086" localSheetId="7">[1]土建工程综合单价表!#REF!</definedName>
    <definedName name="土建21086">[1]土建工程综合单价表!#REF!</definedName>
    <definedName name="土建21087" localSheetId="4">[1]土建工程综合单价表!#REF!</definedName>
    <definedName name="土建21087" localSheetId="5">[1]土建工程综合单价表!#REF!</definedName>
    <definedName name="土建21087" localSheetId="6">[1]土建工程综合单价表!#REF!</definedName>
    <definedName name="土建21087" localSheetId="7">[1]土建工程综合单价表!#REF!</definedName>
    <definedName name="土建21087">[1]土建工程综合单价表!#REF!</definedName>
    <definedName name="土建21088" localSheetId="4">[1]土建工程综合单价表!#REF!</definedName>
    <definedName name="土建21088" localSheetId="5">[1]土建工程综合单价表!#REF!</definedName>
    <definedName name="土建21088" localSheetId="6">[1]土建工程综合单价表!#REF!</definedName>
    <definedName name="土建21088" localSheetId="7">[1]土建工程综合单价表!#REF!</definedName>
    <definedName name="土建21088">[1]土建工程综合单价表!#REF!</definedName>
    <definedName name="土建21089" localSheetId="4">[1]土建工程综合单价表!#REF!</definedName>
    <definedName name="土建21089" localSheetId="5">[1]土建工程综合单价表!#REF!</definedName>
    <definedName name="土建21089" localSheetId="6">[1]土建工程综合单价表!#REF!</definedName>
    <definedName name="土建21089" localSheetId="7">[1]土建工程综合单价表!#REF!</definedName>
    <definedName name="土建21089">[1]土建工程综合单价表!#REF!</definedName>
    <definedName name="土建21090" localSheetId="4">[1]土建工程综合单价表!#REF!</definedName>
    <definedName name="土建21090" localSheetId="5">[1]土建工程综合单价表!#REF!</definedName>
    <definedName name="土建21090" localSheetId="6">[1]土建工程综合单价表!#REF!</definedName>
    <definedName name="土建21090" localSheetId="7">[1]土建工程综合单价表!#REF!</definedName>
    <definedName name="土建21090">[1]土建工程综合单价表!#REF!</definedName>
    <definedName name="土建21091" localSheetId="4">[1]土建工程综合单价表!#REF!</definedName>
    <definedName name="土建21091" localSheetId="5">[1]土建工程综合单价表!#REF!</definedName>
    <definedName name="土建21091" localSheetId="6">[1]土建工程综合单价表!#REF!</definedName>
    <definedName name="土建21091" localSheetId="7">[1]土建工程综合单价表!#REF!</definedName>
    <definedName name="土建21091">[1]土建工程综合单价表!#REF!</definedName>
    <definedName name="土建21092" localSheetId="4">[1]土建工程综合单价表!#REF!</definedName>
    <definedName name="土建21092" localSheetId="5">[1]土建工程综合单价表!#REF!</definedName>
    <definedName name="土建21092" localSheetId="6">[1]土建工程综合单价表!#REF!</definedName>
    <definedName name="土建21092" localSheetId="7">[1]土建工程综合单价表!#REF!</definedName>
    <definedName name="土建21092">[1]土建工程综合单价表!#REF!</definedName>
    <definedName name="土建21093" localSheetId="4">[1]土建工程综合单价表!#REF!</definedName>
    <definedName name="土建21093" localSheetId="5">[1]土建工程综合单价表!#REF!</definedName>
    <definedName name="土建21093" localSheetId="6">[1]土建工程综合单价表!#REF!</definedName>
    <definedName name="土建21093" localSheetId="7">[1]土建工程综合单价表!#REF!</definedName>
    <definedName name="土建21093">[1]土建工程综合单价表!#REF!</definedName>
    <definedName name="土建21094" localSheetId="4">[1]土建工程综合单价表!#REF!</definedName>
    <definedName name="土建21094" localSheetId="5">[1]土建工程综合单价表!#REF!</definedName>
    <definedName name="土建21094" localSheetId="6">[1]土建工程综合单价表!#REF!</definedName>
    <definedName name="土建21094" localSheetId="7">[1]土建工程综合单价表!#REF!</definedName>
    <definedName name="土建21094">[1]土建工程综合单价表!#REF!</definedName>
    <definedName name="土建21095" localSheetId="4">[1]土建工程综合单价表!#REF!</definedName>
    <definedName name="土建21095" localSheetId="5">[1]土建工程综合单价表!#REF!</definedName>
    <definedName name="土建21095" localSheetId="6">[1]土建工程综合单价表!#REF!</definedName>
    <definedName name="土建21095" localSheetId="7">[1]土建工程综合单价表!#REF!</definedName>
    <definedName name="土建21095">[1]土建工程综合单价表!#REF!</definedName>
    <definedName name="土建21096" localSheetId="4">[1]土建工程综合单价表!#REF!</definedName>
    <definedName name="土建21096" localSheetId="5">[1]土建工程综合单价表!#REF!</definedName>
    <definedName name="土建21096" localSheetId="6">[1]土建工程综合单价表!#REF!</definedName>
    <definedName name="土建21096" localSheetId="7">[1]土建工程综合单价表!#REF!</definedName>
    <definedName name="土建21096">[1]土建工程综合单价表!#REF!</definedName>
    <definedName name="土建21097" localSheetId="4">[1]土建工程综合单价表!#REF!</definedName>
    <definedName name="土建21097" localSheetId="5">[1]土建工程综合单价表!#REF!</definedName>
    <definedName name="土建21097" localSheetId="6">[1]土建工程综合单价表!#REF!</definedName>
    <definedName name="土建21097" localSheetId="7">[1]土建工程综合单价表!#REF!</definedName>
    <definedName name="土建21097">[1]土建工程综合单价表!#REF!</definedName>
    <definedName name="土建21098" localSheetId="4">[1]土建工程综合单价表!#REF!</definedName>
    <definedName name="土建21098" localSheetId="5">[1]土建工程综合单价表!#REF!</definedName>
    <definedName name="土建21098" localSheetId="6">[1]土建工程综合单价表!#REF!</definedName>
    <definedName name="土建21098" localSheetId="7">[1]土建工程综合单价表!#REF!</definedName>
    <definedName name="土建21098">[1]土建工程综合单价表!#REF!</definedName>
    <definedName name="土建21099" localSheetId="4">[1]土建工程综合单价表!#REF!</definedName>
    <definedName name="土建21099" localSheetId="5">[1]土建工程综合单价表!#REF!</definedName>
    <definedName name="土建21099" localSheetId="6">[1]土建工程综合单价表!#REF!</definedName>
    <definedName name="土建21099" localSheetId="7">[1]土建工程综合单价表!#REF!</definedName>
    <definedName name="土建21099">[1]土建工程综合单价表!#REF!</definedName>
    <definedName name="土建21100" localSheetId="4">[1]土建工程综合单价表!#REF!</definedName>
    <definedName name="土建21100" localSheetId="5">[1]土建工程综合单价表!#REF!</definedName>
    <definedName name="土建21100" localSheetId="6">[1]土建工程综合单价表!#REF!</definedName>
    <definedName name="土建21100" localSheetId="7">[1]土建工程综合单价表!#REF!</definedName>
    <definedName name="土建21100">[1]土建工程综合单价表!#REF!</definedName>
    <definedName name="土建21101" localSheetId="4">[1]土建工程综合单价组价明细表!#REF!</definedName>
    <definedName name="土建21101" localSheetId="5">[1]土建工程综合单价组价明细表!#REF!</definedName>
    <definedName name="土建21101" localSheetId="6">[1]土建工程综合单价组价明细表!#REF!</definedName>
    <definedName name="土建21101" localSheetId="7">[1]土建工程综合单价组价明细表!#REF!</definedName>
    <definedName name="土建21101">[1]土建工程综合单价组价明细表!#REF!</definedName>
    <definedName name="土建21101." localSheetId="4">[1]土建工程综合单价组价明细表!#REF!</definedName>
    <definedName name="土建21101." localSheetId="5">[1]土建工程综合单价组价明细表!#REF!</definedName>
    <definedName name="土建21101." localSheetId="6">[1]土建工程综合单价组价明细表!#REF!</definedName>
    <definedName name="土建21101." localSheetId="7">[1]土建工程综合单价组价明细表!#REF!</definedName>
    <definedName name="土建21101.">[1]土建工程综合单价组价明细表!#REF!</definedName>
    <definedName name="土建22001" localSheetId="4">[1]土建工程综合单价表!#REF!</definedName>
    <definedName name="土建22001" localSheetId="5">[1]土建工程综合单价表!#REF!</definedName>
    <definedName name="土建22001" localSheetId="6">[1]土建工程综合单价表!#REF!</definedName>
    <definedName name="土建22001" localSheetId="7">[1]土建工程综合单价表!#REF!</definedName>
    <definedName name="土建22001">[1]土建工程综合单价表!#REF!</definedName>
    <definedName name="土建22002" localSheetId="4">[1]土建工程综合单价表!#REF!</definedName>
    <definedName name="土建22002" localSheetId="5">[1]土建工程综合单价表!#REF!</definedName>
    <definedName name="土建22002" localSheetId="6">[1]土建工程综合单价表!#REF!</definedName>
    <definedName name="土建22002" localSheetId="7">[1]土建工程综合单价表!#REF!</definedName>
    <definedName name="土建22002">[1]土建工程综合单价表!#REF!</definedName>
    <definedName name="土建22003" localSheetId="4">[1]土建工程综合单价表!#REF!</definedName>
    <definedName name="土建22003" localSheetId="5">[1]土建工程综合单价表!#REF!</definedName>
    <definedName name="土建22003" localSheetId="6">[1]土建工程综合单价表!#REF!</definedName>
    <definedName name="土建22003" localSheetId="7">[1]土建工程综合单价表!#REF!</definedName>
    <definedName name="土建22003">[1]土建工程综合单价表!#REF!</definedName>
    <definedName name="土建22004" localSheetId="4">[1]土建工程综合单价表!#REF!</definedName>
    <definedName name="土建22004" localSheetId="5">[1]土建工程综合单价表!#REF!</definedName>
    <definedName name="土建22004" localSheetId="6">[1]土建工程综合单价表!#REF!</definedName>
    <definedName name="土建22004" localSheetId="7">[1]土建工程综合单价表!#REF!</definedName>
    <definedName name="土建22004">[1]土建工程综合单价表!#REF!</definedName>
    <definedName name="土建22005" localSheetId="4">[1]土建工程综合单价表!#REF!</definedName>
    <definedName name="土建22005" localSheetId="5">[1]土建工程综合单价表!#REF!</definedName>
    <definedName name="土建22005" localSheetId="6">[1]土建工程综合单价表!#REF!</definedName>
    <definedName name="土建22005" localSheetId="7">[1]土建工程综合单价表!#REF!</definedName>
    <definedName name="土建22005">[1]土建工程综合单价表!#REF!</definedName>
    <definedName name="土建22006" localSheetId="4">[1]土建工程综合单价表!#REF!</definedName>
    <definedName name="土建22006" localSheetId="5">[1]土建工程综合单价表!#REF!</definedName>
    <definedName name="土建22006" localSheetId="6">[1]土建工程综合单价表!#REF!</definedName>
    <definedName name="土建22006" localSheetId="7">[1]土建工程综合单价表!#REF!</definedName>
    <definedName name="土建22006">[1]土建工程综合单价表!#REF!</definedName>
    <definedName name="土建22007" localSheetId="4">[1]土建工程综合单价表!#REF!</definedName>
    <definedName name="土建22007" localSheetId="5">[1]土建工程综合单价表!#REF!</definedName>
    <definedName name="土建22007" localSheetId="6">[1]土建工程综合单价表!#REF!</definedName>
    <definedName name="土建22007" localSheetId="7">[1]土建工程综合单价表!#REF!</definedName>
    <definedName name="土建22007">[1]土建工程综合单价表!#REF!</definedName>
    <definedName name="土建22008" localSheetId="4">[1]土建工程综合单价表!#REF!</definedName>
    <definedName name="土建22008" localSheetId="5">[1]土建工程综合单价表!#REF!</definedName>
    <definedName name="土建22008" localSheetId="6">[1]土建工程综合单价表!#REF!</definedName>
    <definedName name="土建22008" localSheetId="7">[1]土建工程综合单价表!#REF!</definedName>
    <definedName name="土建22008">[1]土建工程综合单价表!#REF!</definedName>
    <definedName name="土建22009" localSheetId="4">[1]土建工程综合单价表!#REF!</definedName>
    <definedName name="土建22009" localSheetId="5">[1]土建工程综合单价表!#REF!</definedName>
    <definedName name="土建22009" localSheetId="6">[1]土建工程综合单价表!#REF!</definedName>
    <definedName name="土建22009" localSheetId="7">[1]土建工程综合单价表!#REF!</definedName>
    <definedName name="土建22009">[1]土建工程综合单价表!#REF!</definedName>
    <definedName name="土建22010" localSheetId="4">[1]土建工程综合单价表!#REF!</definedName>
    <definedName name="土建22010" localSheetId="5">[1]土建工程综合单价表!#REF!</definedName>
    <definedName name="土建22010" localSheetId="6">[1]土建工程综合单价表!#REF!</definedName>
    <definedName name="土建22010" localSheetId="7">[1]土建工程综合单价表!#REF!</definedName>
    <definedName name="土建22010">[1]土建工程综合单价表!#REF!</definedName>
    <definedName name="土建23001" localSheetId="4">[1]土建工程综合单价表!#REF!</definedName>
    <definedName name="土建23001" localSheetId="5">[1]土建工程综合单价表!#REF!</definedName>
    <definedName name="土建23001" localSheetId="6">[1]土建工程综合单价表!#REF!</definedName>
    <definedName name="土建23001" localSheetId="7">[1]土建工程综合单价表!#REF!</definedName>
    <definedName name="土建23001">[1]土建工程综合单价表!#REF!</definedName>
    <definedName name="土建23002" localSheetId="4">[1]土建工程综合单价表!#REF!</definedName>
    <definedName name="土建23002" localSheetId="5">[1]土建工程综合单价表!#REF!</definedName>
    <definedName name="土建23002" localSheetId="6">[1]土建工程综合单价表!#REF!</definedName>
    <definedName name="土建23002" localSheetId="7">[1]土建工程综合单价表!#REF!</definedName>
    <definedName name="土建23002">[1]土建工程综合单价表!#REF!</definedName>
    <definedName name="土建23003" localSheetId="4">[1]土建工程综合单价表!#REF!</definedName>
    <definedName name="土建23003" localSheetId="5">[1]土建工程综合单价表!#REF!</definedName>
    <definedName name="土建23003" localSheetId="6">[1]土建工程综合单价表!#REF!</definedName>
    <definedName name="土建23003" localSheetId="7">[1]土建工程综合单价表!#REF!</definedName>
    <definedName name="土建23003">[1]土建工程综合单价表!#REF!</definedName>
    <definedName name="土建23004" localSheetId="4">[1]土建工程综合单价表!#REF!</definedName>
    <definedName name="土建23004" localSheetId="5">[1]土建工程综合单价表!#REF!</definedName>
    <definedName name="土建23004" localSheetId="6">[1]土建工程综合单价表!#REF!</definedName>
    <definedName name="土建23004" localSheetId="7">[1]土建工程综合单价表!#REF!</definedName>
    <definedName name="土建23004">[1]土建工程综合单价表!#REF!</definedName>
    <definedName name="土建23005" localSheetId="4">[1]土建工程综合单价表!#REF!</definedName>
    <definedName name="土建23005" localSheetId="5">[1]土建工程综合单价表!#REF!</definedName>
    <definedName name="土建23005" localSheetId="6">[1]土建工程综合单价表!#REF!</definedName>
    <definedName name="土建23005" localSheetId="7">[1]土建工程综合单价表!#REF!</definedName>
    <definedName name="土建23005">[1]土建工程综合单价表!#REF!</definedName>
    <definedName name="土建23006" localSheetId="4">[1]土建工程综合单价表!#REF!</definedName>
    <definedName name="土建23006" localSheetId="5">[1]土建工程综合单价表!#REF!</definedName>
    <definedName name="土建23006" localSheetId="6">[1]土建工程综合单价表!#REF!</definedName>
    <definedName name="土建23006" localSheetId="7">[1]土建工程综合单价表!#REF!</definedName>
    <definedName name="土建23006">[1]土建工程综合单价表!#REF!</definedName>
    <definedName name="土建23007" localSheetId="4">[1]土建工程综合单价表!#REF!</definedName>
    <definedName name="土建23007" localSheetId="5">[1]土建工程综合单价表!#REF!</definedName>
    <definedName name="土建23007" localSheetId="6">[1]土建工程综合单价表!#REF!</definedName>
    <definedName name="土建23007" localSheetId="7">[1]土建工程综合单价表!#REF!</definedName>
    <definedName name="土建23007">[1]土建工程综合单价表!#REF!</definedName>
    <definedName name="土建23008" localSheetId="4">[1]土建工程综合单价表!#REF!</definedName>
    <definedName name="土建23008" localSheetId="5">[1]土建工程综合单价表!#REF!</definedName>
    <definedName name="土建23008" localSheetId="6">[1]土建工程综合单价表!#REF!</definedName>
    <definedName name="土建23008" localSheetId="7">[1]土建工程综合单价表!#REF!</definedName>
    <definedName name="土建23008">[1]土建工程综合单价表!#REF!</definedName>
    <definedName name="土建23009" localSheetId="4">[1]土建工程综合单价表!#REF!</definedName>
    <definedName name="土建23009" localSheetId="5">[1]土建工程综合单价表!#REF!</definedName>
    <definedName name="土建23009" localSheetId="6">[1]土建工程综合单价表!#REF!</definedName>
    <definedName name="土建23009" localSheetId="7">[1]土建工程综合单价表!#REF!</definedName>
    <definedName name="土建23009">[1]土建工程综合单价表!#REF!</definedName>
    <definedName name="土建23010" localSheetId="4">[1]土建工程综合单价表!#REF!</definedName>
    <definedName name="土建23010" localSheetId="5">[1]土建工程综合单价表!#REF!</definedName>
    <definedName name="土建23010" localSheetId="6">[1]土建工程综合单价表!#REF!</definedName>
    <definedName name="土建23010" localSheetId="7">[1]土建工程综合单价表!#REF!</definedName>
    <definedName name="土建23010">[1]土建工程综合单价表!#REF!</definedName>
    <definedName name="土建23011" localSheetId="4">[1]土建工程综合单价表!#REF!</definedName>
    <definedName name="土建23011" localSheetId="5">[1]土建工程综合单价表!#REF!</definedName>
    <definedName name="土建23011" localSheetId="6">[1]土建工程综合单价表!#REF!</definedName>
    <definedName name="土建23011" localSheetId="7">[1]土建工程综合单价表!#REF!</definedName>
    <definedName name="土建23011">[1]土建工程综合单价表!#REF!</definedName>
    <definedName name="土建23012" localSheetId="4">[1]土建工程综合单价表!#REF!</definedName>
    <definedName name="土建23012" localSheetId="5">[1]土建工程综合单价表!#REF!</definedName>
    <definedName name="土建23012" localSheetId="6">[1]土建工程综合单价表!#REF!</definedName>
    <definedName name="土建23012" localSheetId="7">[1]土建工程综合单价表!#REF!</definedName>
    <definedName name="土建23012">[1]土建工程综合单价表!#REF!</definedName>
    <definedName name="土建23013" localSheetId="4">[1]土建工程综合单价表!#REF!</definedName>
    <definedName name="土建23013" localSheetId="5">[1]土建工程综合单价表!#REF!</definedName>
    <definedName name="土建23013" localSheetId="6">[1]土建工程综合单价表!#REF!</definedName>
    <definedName name="土建23013" localSheetId="7">[1]土建工程综合单价表!#REF!</definedName>
    <definedName name="土建23013">[1]土建工程综合单价表!#REF!</definedName>
    <definedName name="土建23014" localSheetId="4">[1]土建工程综合单价表!#REF!</definedName>
    <definedName name="土建23014" localSheetId="5">[1]土建工程综合单价表!#REF!</definedName>
    <definedName name="土建23014" localSheetId="6">[1]土建工程综合单价表!#REF!</definedName>
    <definedName name="土建23014" localSheetId="7">[1]土建工程综合单价表!#REF!</definedName>
    <definedName name="土建23014">[1]土建工程综合单价表!#REF!</definedName>
    <definedName name="土建23015" localSheetId="4">[1]土建工程综合单价表!#REF!</definedName>
    <definedName name="土建23015" localSheetId="5">[1]土建工程综合单价表!#REF!</definedName>
    <definedName name="土建23015" localSheetId="6">[1]土建工程综合单价表!#REF!</definedName>
    <definedName name="土建23015" localSheetId="7">[1]土建工程综合单价表!#REF!</definedName>
    <definedName name="土建23015">[1]土建工程综合单价表!#REF!</definedName>
    <definedName name="土建23016" localSheetId="4">[1]土建工程综合单价表!#REF!</definedName>
    <definedName name="土建23016" localSheetId="5">[1]土建工程综合单价表!#REF!</definedName>
    <definedName name="土建23016" localSheetId="6">[1]土建工程综合单价表!#REF!</definedName>
    <definedName name="土建23016" localSheetId="7">[1]土建工程综合单价表!#REF!</definedName>
    <definedName name="土建23016">[1]土建工程综合单价表!#REF!</definedName>
    <definedName name="土建23017" localSheetId="4">[1]土建工程综合单价表!#REF!</definedName>
    <definedName name="土建23017" localSheetId="5">[1]土建工程综合单价表!#REF!</definedName>
    <definedName name="土建23017" localSheetId="6">[1]土建工程综合单价表!#REF!</definedName>
    <definedName name="土建23017" localSheetId="7">[1]土建工程综合单价表!#REF!</definedName>
    <definedName name="土建23017">[1]土建工程综合单价表!#REF!</definedName>
    <definedName name="土建23018" localSheetId="4">[1]土建工程综合单价表!#REF!</definedName>
    <definedName name="土建23018" localSheetId="5">[1]土建工程综合单价表!#REF!</definedName>
    <definedName name="土建23018" localSheetId="6">[1]土建工程综合单价表!#REF!</definedName>
    <definedName name="土建23018" localSheetId="7">[1]土建工程综合单价表!#REF!</definedName>
    <definedName name="土建23018">[1]土建工程综合单价表!#REF!</definedName>
    <definedName name="土建23019" localSheetId="4">[1]土建工程综合单价表!#REF!</definedName>
    <definedName name="土建23019" localSheetId="5">[1]土建工程综合单价表!#REF!</definedName>
    <definedName name="土建23019" localSheetId="6">[1]土建工程综合单价表!#REF!</definedName>
    <definedName name="土建23019" localSheetId="7">[1]土建工程综合单价表!#REF!</definedName>
    <definedName name="土建23019">[1]土建工程综合单价表!#REF!</definedName>
    <definedName name="土建23020" localSheetId="4">[1]土建工程综合单价表!#REF!</definedName>
    <definedName name="土建23020" localSheetId="5">[1]土建工程综合单价表!#REF!</definedName>
    <definedName name="土建23020" localSheetId="6">[1]土建工程综合单价表!#REF!</definedName>
    <definedName name="土建23020" localSheetId="7">[1]土建工程综合单价表!#REF!</definedName>
    <definedName name="土建23020">[1]土建工程综合单价表!#REF!</definedName>
    <definedName name="土建23021" localSheetId="4">[1]土建工程综合单价表!#REF!</definedName>
    <definedName name="土建23021" localSheetId="5">[1]土建工程综合单价表!#REF!</definedName>
    <definedName name="土建23021" localSheetId="6">[1]土建工程综合单价表!#REF!</definedName>
    <definedName name="土建23021" localSheetId="7">[1]土建工程综合单价表!#REF!</definedName>
    <definedName name="土建23021">[1]土建工程综合单价表!#REF!</definedName>
    <definedName name="土建23022" localSheetId="4">[1]土建工程综合单价表!#REF!</definedName>
    <definedName name="土建23022" localSheetId="5">[1]土建工程综合单价表!#REF!</definedName>
    <definedName name="土建23022" localSheetId="6">[1]土建工程综合单价表!#REF!</definedName>
    <definedName name="土建23022" localSheetId="7">[1]土建工程综合单价表!#REF!</definedName>
    <definedName name="土建23022">[1]土建工程综合单价表!#REF!</definedName>
    <definedName name="土建23023" localSheetId="4">[1]土建工程综合单价表!#REF!</definedName>
    <definedName name="土建23023" localSheetId="5">[1]土建工程综合单价表!#REF!</definedName>
    <definedName name="土建23023" localSheetId="6">[1]土建工程综合单价表!#REF!</definedName>
    <definedName name="土建23023" localSheetId="7">[1]土建工程综合单价表!#REF!</definedName>
    <definedName name="土建23023">[1]土建工程综合单价表!#REF!</definedName>
    <definedName name="土建23024" localSheetId="4">[1]土建工程综合单价表!#REF!</definedName>
    <definedName name="土建23024" localSheetId="5">[1]土建工程综合单价表!#REF!</definedName>
    <definedName name="土建23024" localSheetId="6">[1]土建工程综合单价表!#REF!</definedName>
    <definedName name="土建23024" localSheetId="7">[1]土建工程综合单价表!#REF!</definedName>
    <definedName name="土建23024">[1]土建工程综合单价表!#REF!</definedName>
    <definedName name="土建23025" localSheetId="4">[1]土建工程综合单价表!#REF!</definedName>
    <definedName name="土建23025" localSheetId="5">[1]土建工程综合单价表!#REF!</definedName>
    <definedName name="土建23025" localSheetId="6">[1]土建工程综合单价表!#REF!</definedName>
    <definedName name="土建23025" localSheetId="7">[1]土建工程综合单价表!#REF!</definedName>
    <definedName name="土建23025">[1]土建工程综合单价表!#REF!</definedName>
    <definedName name="土建23026" localSheetId="4">[1]土建工程综合单价表!#REF!</definedName>
    <definedName name="土建23026" localSheetId="5">[1]土建工程综合单价表!#REF!</definedName>
    <definedName name="土建23026" localSheetId="6">[1]土建工程综合单价表!#REF!</definedName>
    <definedName name="土建23026" localSheetId="7">[1]土建工程综合单价表!#REF!</definedName>
    <definedName name="土建23026">[1]土建工程综合单价表!#REF!</definedName>
    <definedName name="土建23027" localSheetId="4">[1]土建工程综合单价表!#REF!</definedName>
    <definedName name="土建23027" localSheetId="5">[1]土建工程综合单价表!#REF!</definedName>
    <definedName name="土建23027" localSheetId="6">[1]土建工程综合单价表!#REF!</definedName>
    <definedName name="土建23027" localSheetId="7">[1]土建工程综合单价表!#REF!</definedName>
    <definedName name="土建23027">[1]土建工程综合单价表!#REF!</definedName>
    <definedName name="土建23028" localSheetId="4">[1]土建工程综合单价表!#REF!</definedName>
    <definedName name="土建23028" localSheetId="5">[1]土建工程综合单价表!#REF!</definedName>
    <definedName name="土建23028" localSheetId="6">[1]土建工程综合单价表!#REF!</definedName>
    <definedName name="土建23028" localSheetId="7">[1]土建工程综合单价表!#REF!</definedName>
    <definedName name="土建23028">[1]土建工程综合单价表!#REF!</definedName>
    <definedName name="土建23029" localSheetId="4">[1]土建工程综合单价表!#REF!</definedName>
    <definedName name="土建23029" localSheetId="5">[1]土建工程综合单价表!#REF!</definedName>
    <definedName name="土建23029" localSheetId="6">[1]土建工程综合单价表!#REF!</definedName>
    <definedName name="土建23029" localSheetId="7">[1]土建工程综合单价表!#REF!</definedName>
    <definedName name="土建23029">[1]土建工程综合单价表!#REF!</definedName>
    <definedName name="土建23030" localSheetId="4">[1]土建工程综合单价表!#REF!</definedName>
    <definedName name="土建23030" localSheetId="5">[1]土建工程综合单价表!#REF!</definedName>
    <definedName name="土建23030" localSheetId="6">[1]土建工程综合单价表!#REF!</definedName>
    <definedName name="土建23030" localSheetId="7">[1]土建工程综合单价表!#REF!</definedName>
    <definedName name="土建23030">[1]土建工程综合单价表!#REF!</definedName>
    <definedName name="土建23031" localSheetId="4">[1]土建工程综合单价表!#REF!</definedName>
    <definedName name="土建23031" localSheetId="5">[1]土建工程综合单价表!#REF!</definedName>
    <definedName name="土建23031" localSheetId="6">[1]土建工程综合单价表!#REF!</definedName>
    <definedName name="土建23031" localSheetId="7">[1]土建工程综合单价表!#REF!</definedName>
    <definedName name="土建23031">[1]土建工程综合单价表!#REF!</definedName>
    <definedName name="土建23032" localSheetId="4">[1]土建工程综合单价表!#REF!</definedName>
    <definedName name="土建23032" localSheetId="5">[1]土建工程综合单价表!#REF!</definedName>
    <definedName name="土建23032" localSheetId="6">[1]土建工程综合单价表!#REF!</definedName>
    <definedName name="土建23032" localSheetId="7">[1]土建工程综合单价表!#REF!</definedName>
    <definedName name="土建23032">[1]土建工程综合单价表!#REF!</definedName>
    <definedName name="土建23033" localSheetId="4">[1]土建工程综合单价表!#REF!</definedName>
    <definedName name="土建23033" localSheetId="5">[1]土建工程综合单价表!#REF!</definedName>
    <definedName name="土建23033" localSheetId="6">[1]土建工程综合单价表!#REF!</definedName>
    <definedName name="土建23033" localSheetId="7">[1]土建工程综合单价表!#REF!</definedName>
    <definedName name="土建23033">[1]土建工程综合单价表!#REF!</definedName>
    <definedName name="土建23034" localSheetId="4">[1]土建工程综合单价表!#REF!</definedName>
    <definedName name="土建23034" localSheetId="5">[1]土建工程综合单价表!#REF!</definedName>
    <definedName name="土建23034" localSheetId="6">[1]土建工程综合单价表!#REF!</definedName>
    <definedName name="土建23034" localSheetId="7">[1]土建工程综合单价表!#REF!</definedName>
    <definedName name="土建23034">[1]土建工程综合单价表!#REF!</definedName>
    <definedName name="土建23035" localSheetId="4">[1]土建工程综合单价表!#REF!</definedName>
    <definedName name="土建23035" localSheetId="5">[1]土建工程综合单价表!#REF!</definedName>
    <definedName name="土建23035" localSheetId="6">[1]土建工程综合单价表!#REF!</definedName>
    <definedName name="土建23035" localSheetId="7">[1]土建工程综合单价表!#REF!</definedName>
    <definedName name="土建23035">[1]土建工程综合单价表!#REF!</definedName>
    <definedName name="土建23036" localSheetId="4">[1]土建工程综合单价表!#REF!</definedName>
    <definedName name="土建23036" localSheetId="5">[1]土建工程综合单价表!#REF!</definedName>
    <definedName name="土建23036" localSheetId="6">[1]土建工程综合单价表!#REF!</definedName>
    <definedName name="土建23036" localSheetId="7">[1]土建工程综合单价表!#REF!</definedName>
    <definedName name="土建23036">[1]土建工程综合单价表!#REF!</definedName>
    <definedName name="土建23037" localSheetId="4">[1]土建工程综合单价表!#REF!</definedName>
    <definedName name="土建23037" localSheetId="5">[1]土建工程综合单价表!#REF!</definedName>
    <definedName name="土建23037" localSheetId="6">[1]土建工程综合单价表!#REF!</definedName>
    <definedName name="土建23037" localSheetId="7">[1]土建工程综合单价表!#REF!</definedName>
    <definedName name="土建23037">[1]土建工程综合单价表!#REF!</definedName>
    <definedName name="土建23038" localSheetId="4">[1]土建工程综合单价表!#REF!</definedName>
    <definedName name="土建23038" localSheetId="5">[1]土建工程综合单价表!#REF!</definedName>
    <definedName name="土建23038" localSheetId="6">[1]土建工程综合单价表!#REF!</definedName>
    <definedName name="土建23038" localSheetId="7">[1]土建工程综合单价表!#REF!</definedName>
    <definedName name="土建23038">[1]土建工程综合单价表!#REF!</definedName>
    <definedName name="土建23039" localSheetId="4">[1]土建工程综合单价表!#REF!</definedName>
    <definedName name="土建23039" localSheetId="5">[1]土建工程综合单价表!#REF!</definedName>
    <definedName name="土建23039" localSheetId="6">[1]土建工程综合单价表!#REF!</definedName>
    <definedName name="土建23039" localSheetId="7">[1]土建工程综合单价表!#REF!</definedName>
    <definedName name="土建23039">[1]土建工程综合单价表!#REF!</definedName>
    <definedName name="土建23040" localSheetId="4">[1]土建工程综合单价表!#REF!</definedName>
    <definedName name="土建23040" localSheetId="5">[1]土建工程综合单价表!#REF!</definedName>
    <definedName name="土建23040" localSheetId="6">[1]土建工程综合单价表!#REF!</definedName>
    <definedName name="土建23040" localSheetId="7">[1]土建工程综合单价表!#REF!</definedName>
    <definedName name="土建23040">[1]土建工程综合单价表!#REF!</definedName>
    <definedName name="土建23041" localSheetId="4">[1]土建工程综合单价表!#REF!</definedName>
    <definedName name="土建23041" localSheetId="5">[1]土建工程综合单价表!#REF!</definedName>
    <definedName name="土建23041" localSheetId="6">[1]土建工程综合单价表!#REF!</definedName>
    <definedName name="土建23041" localSheetId="7">[1]土建工程综合单价表!#REF!</definedName>
    <definedName name="土建23041">[1]土建工程综合单价表!#REF!</definedName>
    <definedName name="土建23042" localSheetId="4">[1]土建工程综合单价表!#REF!</definedName>
    <definedName name="土建23042" localSheetId="5">[1]土建工程综合单价表!#REF!</definedName>
    <definedName name="土建23042" localSheetId="6">[1]土建工程综合单价表!#REF!</definedName>
    <definedName name="土建23042" localSheetId="7">[1]土建工程综合单价表!#REF!</definedName>
    <definedName name="土建23042">[1]土建工程综合单价表!#REF!</definedName>
    <definedName name="土建23043" localSheetId="4">[1]土建工程综合单价组价明细表!#REF!</definedName>
    <definedName name="土建23043" localSheetId="5">[1]土建工程综合单价组价明细表!#REF!</definedName>
    <definedName name="土建23043" localSheetId="6">[1]土建工程综合单价组价明细表!#REF!</definedName>
    <definedName name="土建23043" localSheetId="7">[1]土建工程综合单价组价明细表!#REF!</definedName>
    <definedName name="土建23043">[1]土建工程综合单价组价明细表!#REF!</definedName>
    <definedName name="土建23043." localSheetId="4">[1]土建工程综合单价表!#REF!</definedName>
    <definedName name="土建23043." localSheetId="5">[1]土建工程综合单价表!#REF!</definedName>
    <definedName name="土建23043." localSheetId="6">[1]土建工程综合单价表!#REF!</definedName>
    <definedName name="土建23043." localSheetId="7">[1]土建工程综合单价表!#REF!</definedName>
    <definedName name="土建23043.">[1]土建工程综合单价表!#REF!</definedName>
    <definedName name="土建23043。" localSheetId="4">[1]土建工程综合单价组价明细表!#REF!</definedName>
    <definedName name="土建23043。" localSheetId="5">[1]土建工程综合单价组价明细表!#REF!</definedName>
    <definedName name="土建23043。" localSheetId="6">[1]土建工程综合单价组价明细表!#REF!</definedName>
    <definedName name="土建23043。" localSheetId="7">[1]土建工程综合单价组价明细表!#REF!</definedName>
    <definedName name="土建23043。">[1]土建工程综合单价组价明细表!#REF!</definedName>
    <definedName name="土建23044" localSheetId="4">[1]土建工程综合单价组价明细表!#REF!</definedName>
    <definedName name="土建23044" localSheetId="5">[1]土建工程综合单价组价明细表!#REF!</definedName>
    <definedName name="土建23044" localSheetId="6">[1]土建工程综合单价组价明细表!#REF!</definedName>
    <definedName name="土建23044" localSheetId="7">[1]土建工程综合单价组价明细表!#REF!</definedName>
    <definedName name="土建23044">[1]土建工程综合单价组价明细表!#REF!</definedName>
    <definedName name="土建23044." localSheetId="4">[1]土建工程综合单价表!#REF!</definedName>
    <definedName name="土建23044." localSheetId="5">[1]土建工程综合单价表!#REF!</definedName>
    <definedName name="土建23044." localSheetId="6">[1]土建工程综合单价表!#REF!</definedName>
    <definedName name="土建23044." localSheetId="7">[1]土建工程综合单价表!#REF!</definedName>
    <definedName name="土建23044.">[1]土建工程综合单价表!#REF!</definedName>
    <definedName name="土建23045" localSheetId="4">[1]土建工程综合单价组价明细表!#REF!</definedName>
    <definedName name="土建23045" localSheetId="5">[1]土建工程综合单价组价明细表!#REF!</definedName>
    <definedName name="土建23045" localSheetId="6">[1]土建工程综合单价组价明细表!#REF!</definedName>
    <definedName name="土建23045" localSheetId="7">[1]土建工程综合单价组价明细表!#REF!</definedName>
    <definedName name="土建23045">[1]土建工程综合单价组价明细表!#REF!</definedName>
    <definedName name="土建23045." localSheetId="4">[1]土建工程综合单价表!#REF!</definedName>
    <definedName name="土建23045." localSheetId="5">[1]土建工程综合单价表!#REF!</definedName>
    <definedName name="土建23045." localSheetId="6">[1]土建工程综合单价表!#REF!</definedName>
    <definedName name="土建23045." localSheetId="7">[1]土建工程综合单价表!#REF!</definedName>
    <definedName name="土建23045.">[1]土建工程综合单价表!#REF!</definedName>
    <definedName name="土建23046" localSheetId="4">[1]土建工程综合单价组价明细表!#REF!</definedName>
    <definedName name="土建23046" localSheetId="5">[1]土建工程综合单价组价明细表!#REF!</definedName>
    <definedName name="土建23046" localSheetId="6">[1]土建工程综合单价组价明细表!#REF!</definedName>
    <definedName name="土建23046" localSheetId="7">[1]土建工程综合单价组价明细表!#REF!</definedName>
    <definedName name="土建23046">[1]土建工程综合单价组价明细表!#REF!</definedName>
    <definedName name="土建23046." localSheetId="4">[1]土建工程综合单价表!#REF!</definedName>
    <definedName name="土建23046." localSheetId="5">[1]土建工程综合单价表!#REF!</definedName>
    <definedName name="土建23046." localSheetId="6">[1]土建工程综合单价表!#REF!</definedName>
    <definedName name="土建23046." localSheetId="7">[1]土建工程综合单价表!#REF!</definedName>
    <definedName name="土建23046.">[1]土建工程综合单价表!#REF!</definedName>
    <definedName name="土建23047" localSheetId="4">[1]土建工程综合单价组价明细表!#REF!</definedName>
    <definedName name="土建23047" localSheetId="5">[1]土建工程综合单价组价明细表!#REF!</definedName>
    <definedName name="土建23047" localSheetId="6">[1]土建工程综合单价组价明细表!#REF!</definedName>
    <definedName name="土建23047" localSheetId="7">[1]土建工程综合单价组价明细表!#REF!</definedName>
    <definedName name="土建23047">[1]土建工程综合单价组价明细表!#REF!</definedName>
    <definedName name="土建23047." localSheetId="4">[1]土建工程综合单价表!#REF!</definedName>
    <definedName name="土建23047." localSheetId="5">[1]土建工程综合单价表!#REF!</definedName>
    <definedName name="土建23047." localSheetId="6">[1]土建工程综合单价表!#REF!</definedName>
    <definedName name="土建23047." localSheetId="7">[1]土建工程综合单价表!#REF!</definedName>
    <definedName name="土建23047.">[1]土建工程综合单价表!#REF!</definedName>
    <definedName name="土建23048" localSheetId="4">[1]土建工程综合单价组价明细表!#REF!</definedName>
    <definedName name="土建23048" localSheetId="5">[1]土建工程综合单价组价明细表!#REF!</definedName>
    <definedName name="土建23048" localSheetId="6">[1]土建工程综合单价组价明细表!#REF!</definedName>
    <definedName name="土建23048" localSheetId="7">[1]土建工程综合单价组价明细表!#REF!</definedName>
    <definedName name="土建23048">[1]土建工程综合单价组价明细表!#REF!</definedName>
    <definedName name="土建23048." localSheetId="4">[1]土建工程综合单价表!#REF!</definedName>
    <definedName name="土建23048." localSheetId="5">[1]土建工程综合单价表!#REF!</definedName>
    <definedName name="土建23048." localSheetId="6">[1]土建工程综合单价表!#REF!</definedName>
    <definedName name="土建23048." localSheetId="7">[1]土建工程综合单价表!#REF!</definedName>
    <definedName name="土建23048.">[1]土建工程综合单价表!#REF!</definedName>
    <definedName name="土建23049" localSheetId="4">[1]土建工程综合单价组价明细表!#REF!</definedName>
    <definedName name="土建23049" localSheetId="5">[1]土建工程综合单价组价明细表!#REF!</definedName>
    <definedName name="土建23049" localSheetId="6">[1]土建工程综合单价组价明细表!#REF!</definedName>
    <definedName name="土建23049" localSheetId="7">[1]土建工程综合单价组价明细表!#REF!</definedName>
    <definedName name="土建23049">[1]土建工程综合单价组价明细表!#REF!</definedName>
    <definedName name="土建23049." localSheetId="4">[1]土建工程综合单价表!#REF!</definedName>
    <definedName name="土建23049." localSheetId="5">[1]土建工程综合单价表!#REF!</definedName>
    <definedName name="土建23049." localSheetId="6">[1]土建工程综合单价表!#REF!</definedName>
    <definedName name="土建23049." localSheetId="7">[1]土建工程综合单价表!#REF!</definedName>
    <definedName name="土建23049.">[1]土建工程综合单价表!#REF!</definedName>
    <definedName name="土建23050" localSheetId="4">[1]土建工程综合单价组价明细表!#REF!</definedName>
    <definedName name="土建23050" localSheetId="5">[1]土建工程综合单价组价明细表!#REF!</definedName>
    <definedName name="土建23050" localSheetId="6">[1]土建工程综合单价组价明细表!#REF!</definedName>
    <definedName name="土建23050" localSheetId="7">[1]土建工程综合单价组价明细表!#REF!</definedName>
    <definedName name="土建23050">[1]土建工程综合单价组价明细表!#REF!</definedName>
    <definedName name="土建23050." localSheetId="4">[1]土建工程综合单价表!#REF!</definedName>
    <definedName name="土建23050." localSheetId="5">[1]土建工程综合单价表!#REF!</definedName>
    <definedName name="土建23050." localSheetId="6">[1]土建工程综合单价表!#REF!</definedName>
    <definedName name="土建23050." localSheetId="7">[1]土建工程综合单价表!#REF!</definedName>
    <definedName name="土建23050.">[1]土建工程综合单价表!#REF!</definedName>
    <definedName name="土建23051" localSheetId="4">[1]土建工程综合单价组价明细表!#REF!</definedName>
    <definedName name="土建23051" localSheetId="5">[1]土建工程综合单价组价明细表!#REF!</definedName>
    <definedName name="土建23051" localSheetId="6">[1]土建工程综合单价组价明细表!#REF!</definedName>
    <definedName name="土建23051" localSheetId="7">[1]土建工程综合单价组价明细表!#REF!</definedName>
    <definedName name="土建23051">[1]土建工程综合单价组价明细表!#REF!</definedName>
    <definedName name="土建23051." localSheetId="4">[1]土建工程综合单价表!#REF!</definedName>
    <definedName name="土建23051." localSheetId="5">[1]土建工程综合单价表!#REF!</definedName>
    <definedName name="土建23051." localSheetId="6">[1]土建工程综合单价表!#REF!</definedName>
    <definedName name="土建23051." localSheetId="7">[1]土建工程综合单价表!#REF!</definedName>
    <definedName name="土建23051.">[1]土建工程综合单价表!#REF!</definedName>
    <definedName name="土建23052" localSheetId="4">[1]土建工程综合单价组价明细表!#REF!</definedName>
    <definedName name="土建23052" localSheetId="5">[1]土建工程综合单价组价明细表!#REF!</definedName>
    <definedName name="土建23052" localSheetId="6">[1]土建工程综合单价组价明细表!#REF!</definedName>
    <definedName name="土建23052" localSheetId="7">[1]土建工程综合单价组价明细表!#REF!</definedName>
    <definedName name="土建23052">[1]土建工程综合单价组价明细表!#REF!</definedName>
    <definedName name="土建23052." localSheetId="4">[1]土建工程综合单价表!#REF!</definedName>
    <definedName name="土建23052." localSheetId="5">[1]土建工程综合单价表!#REF!</definedName>
    <definedName name="土建23052." localSheetId="6">[1]土建工程综合单价表!#REF!</definedName>
    <definedName name="土建23052." localSheetId="7">[1]土建工程综合单价表!#REF!</definedName>
    <definedName name="土建23052.">[1]土建工程综合单价表!#REF!</definedName>
    <definedName name="土建30001" localSheetId="4">[1]土建工程综合单价表!#REF!</definedName>
    <definedName name="土建30001" localSheetId="5">[1]土建工程综合单价表!#REF!</definedName>
    <definedName name="土建30001" localSheetId="6">[1]土建工程综合单价表!#REF!</definedName>
    <definedName name="土建30001" localSheetId="7">[1]土建工程综合单价表!#REF!</definedName>
    <definedName name="土建30001">[1]土建工程综合单价表!#REF!</definedName>
    <definedName name="土建30002" localSheetId="4">[1]土建工程综合单价表!#REF!</definedName>
    <definedName name="土建30002" localSheetId="5">[1]土建工程综合单价表!#REF!</definedName>
    <definedName name="土建30002" localSheetId="6">[1]土建工程综合单价表!#REF!</definedName>
    <definedName name="土建30002" localSheetId="7">[1]土建工程综合单价表!#REF!</definedName>
    <definedName name="土建30002">[1]土建工程综合单价表!#REF!</definedName>
    <definedName name="土建30003" localSheetId="4">[1]土建工程综合单价表!#REF!</definedName>
    <definedName name="土建30003" localSheetId="5">[1]土建工程综合单价表!#REF!</definedName>
    <definedName name="土建30003" localSheetId="6">[1]土建工程综合单价表!#REF!</definedName>
    <definedName name="土建30003" localSheetId="7">[1]土建工程综合单价表!#REF!</definedName>
    <definedName name="土建30003">[1]土建工程综合单价表!#REF!</definedName>
    <definedName name="土建30004" localSheetId="4">[1]土建工程综合单价表!#REF!</definedName>
    <definedName name="土建30004" localSheetId="5">[1]土建工程综合单价表!#REF!</definedName>
    <definedName name="土建30004" localSheetId="6">[1]土建工程综合单价表!#REF!</definedName>
    <definedName name="土建30004" localSheetId="7">[1]土建工程综合单价表!#REF!</definedName>
    <definedName name="土建30004">[1]土建工程综合单价表!#REF!</definedName>
    <definedName name="土建30005" localSheetId="4">[1]土建工程综合单价表!#REF!</definedName>
    <definedName name="土建30005" localSheetId="5">[1]土建工程综合单价表!#REF!</definedName>
    <definedName name="土建30005" localSheetId="6">[1]土建工程综合单价表!#REF!</definedName>
    <definedName name="土建30005" localSheetId="7">[1]土建工程综合单价表!#REF!</definedName>
    <definedName name="土建30005">[1]土建工程综合单价表!#REF!</definedName>
    <definedName name="土建30006" localSheetId="4">[1]土建工程综合单价表!#REF!</definedName>
    <definedName name="土建30006" localSheetId="5">[1]土建工程综合单价表!#REF!</definedName>
    <definedName name="土建30006" localSheetId="6">[1]土建工程综合单价表!#REF!</definedName>
    <definedName name="土建30006" localSheetId="7">[1]土建工程综合单价表!#REF!</definedName>
    <definedName name="土建30006">[1]土建工程综合单价表!#REF!</definedName>
    <definedName name="土建30007" localSheetId="4">[1]土建工程综合单价表!#REF!</definedName>
    <definedName name="土建30007" localSheetId="5">[1]土建工程综合单价表!#REF!</definedName>
    <definedName name="土建30007" localSheetId="6">[1]土建工程综合单价表!#REF!</definedName>
    <definedName name="土建30007" localSheetId="7">[1]土建工程综合单价表!#REF!</definedName>
    <definedName name="土建30007">[1]土建工程综合单价表!#REF!</definedName>
    <definedName name="土建30008" localSheetId="4">[1]土建工程综合单价表!#REF!</definedName>
    <definedName name="土建30008" localSheetId="5">[1]土建工程综合单价表!#REF!</definedName>
    <definedName name="土建30008" localSheetId="6">[1]土建工程综合单价表!#REF!</definedName>
    <definedName name="土建30008" localSheetId="7">[1]土建工程综合单价表!#REF!</definedName>
    <definedName name="土建30008">[1]土建工程综合单价表!#REF!</definedName>
    <definedName name="土建30009" localSheetId="4">[1]土建工程综合单价表!#REF!</definedName>
    <definedName name="土建30009" localSheetId="5">[1]土建工程综合单价表!#REF!</definedName>
    <definedName name="土建30009" localSheetId="6">[1]土建工程综合单价表!#REF!</definedName>
    <definedName name="土建30009" localSheetId="7">[1]土建工程综合单价表!#REF!</definedName>
    <definedName name="土建30009">[1]土建工程综合单价表!#REF!</definedName>
    <definedName name="土建30010" localSheetId="4">[1]土建工程综合单价表!#REF!</definedName>
    <definedName name="土建30010" localSheetId="5">[1]土建工程综合单价表!#REF!</definedName>
    <definedName name="土建30010" localSheetId="6">[1]土建工程综合单价表!#REF!</definedName>
    <definedName name="土建30010" localSheetId="7">[1]土建工程综合单价表!#REF!</definedName>
    <definedName name="土建30010">[1]土建工程综合单价表!#REF!</definedName>
    <definedName name="土建30011" localSheetId="4">[1]土建工程综合单价表!#REF!</definedName>
    <definedName name="土建30011" localSheetId="5">[1]土建工程综合单价表!#REF!</definedName>
    <definedName name="土建30011" localSheetId="6">[1]土建工程综合单价表!#REF!</definedName>
    <definedName name="土建30011" localSheetId="7">[1]土建工程综合单价表!#REF!</definedName>
    <definedName name="土建30011">[1]土建工程综合单价表!#REF!</definedName>
    <definedName name="土建30012" localSheetId="4">[1]土建工程综合单价表!#REF!</definedName>
    <definedName name="土建30012" localSheetId="5">[1]土建工程综合单价表!#REF!</definedName>
    <definedName name="土建30012" localSheetId="6">[1]土建工程综合单价表!#REF!</definedName>
    <definedName name="土建30012" localSheetId="7">[1]土建工程综合单价表!#REF!</definedName>
    <definedName name="土建30012">[1]土建工程综合单价表!#REF!</definedName>
    <definedName name="土建30013" localSheetId="4">[1]土建工程综合单价表!#REF!</definedName>
    <definedName name="土建30013" localSheetId="5">[1]土建工程综合单价表!#REF!</definedName>
    <definedName name="土建30013" localSheetId="6">[1]土建工程综合单价表!#REF!</definedName>
    <definedName name="土建30013" localSheetId="7">[1]土建工程综合单价表!#REF!</definedName>
    <definedName name="土建30013">[1]土建工程综合单价表!#REF!</definedName>
    <definedName name="土建30014" localSheetId="4">[1]土建工程综合单价表!#REF!</definedName>
    <definedName name="土建30014" localSheetId="5">[1]土建工程综合单价表!#REF!</definedName>
    <definedName name="土建30014" localSheetId="6">[1]土建工程综合单价表!#REF!</definedName>
    <definedName name="土建30014" localSheetId="7">[1]土建工程综合单价表!#REF!</definedName>
    <definedName name="土建30014">[1]土建工程综合单价表!#REF!</definedName>
    <definedName name="土建30015" localSheetId="4">[1]土建工程综合单价表!#REF!</definedName>
    <definedName name="土建30015" localSheetId="5">[1]土建工程综合单价表!#REF!</definedName>
    <definedName name="土建30015" localSheetId="6">[1]土建工程综合单价表!#REF!</definedName>
    <definedName name="土建30015" localSheetId="7">[1]土建工程综合单价表!#REF!</definedName>
    <definedName name="土建30015">[1]土建工程综合单价表!#REF!</definedName>
    <definedName name="土建30016" localSheetId="4">[1]土建工程综合单价表!#REF!</definedName>
    <definedName name="土建30016" localSheetId="5">[1]土建工程综合单价表!#REF!</definedName>
    <definedName name="土建30016" localSheetId="6">[1]土建工程综合单价表!#REF!</definedName>
    <definedName name="土建30016" localSheetId="7">[1]土建工程综合单价表!#REF!</definedName>
    <definedName name="土建30016">[1]土建工程综合单价表!#REF!</definedName>
    <definedName name="土建30017" localSheetId="4">[1]土建工程综合单价表!#REF!</definedName>
    <definedName name="土建30017" localSheetId="5">[1]土建工程综合单价表!#REF!</definedName>
    <definedName name="土建30017" localSheetId="6">[1]土建工程综合单价表!#REF!</definedName>
    <definedName name="土建30017" localSheetId="7">[1]土建工程综合单价表!#REF!</definedName>
    <definedName name="土建30017">[1]土建工程综合单价表!#REF!</definedName>
    <definedName name="土建30018" localSheetId="4">[1]土建工程综合单价表!#REF!</definedName>
    <definedName name="土建30018" localSheetId="5">[1]土建工程综合单价表!#REF!</definedName>
    <definedName name="土建30018" localSheetId="6">[1]土建工程综合单价表!#REF!</definedName>
    <definedName name="土建30018" localSheetId="7">[1]土建工程综合单价表!#REF!</definedName>
    <definedName name="土建30018">[1]土建工程综合单价表!#REF!</definedName>
    <definedName name="土建30019" localSheetId="4">[1]土建工程综合单价表!#REF!</definedName>
    <definedName name="土建30019" localSheetId="5">[1]土建工程综合单价表!#REF!</definedName>
    <definedName name="土建30019" localSheetId="6">[1]土建工程综合单价表!#REF!</definedName>
    <definedName name="土建30019" localSheetId="7">[1]土建工程综合单价表!#REF!</definedName>
    <definedName name="土建30019">[1]土建工程综合单价表!#REF!</definedName>
    <definedName name="土建30020" localSheetId="4">[1]土建工程综合单价表!#REF!</definedName>
    <definedName name="土建30020" localSheetId="5">[1]土建工程综合单价表!#REF!</definedName>
    <definedName name="土建30020" localSheetId="6">[1]土建工程综合单价表!#REF!</definedName>
    <definedName name="土建30020" localSheetId="7">[1]土建工程综合单价表!#REF!</definedName>
    <definedName name="土建30020">[1]土建工程综合单价表!#REF!</definedName>
    <definedName name="土建30021" localSheetId="4">[1]土建工程综合单价表!#REF!</definedName>
    <definedName name="土建30021" localSheetId="5">[1]土建工程综合单价表!#REF!</definedName>
    <definedName name="土建30021" localSheetId="6">[1]土建工程综合单价表!#REF!</definedName>
    <definedName name="土建30021" localSheetId="7">[1]土建工程综合单价表!#REF!</definedName>
    <definedName name="土建30021">[1]土建工程综合单价表!#REF!</definedName>
    <definedName name="土建30022" localSheetId="4">[1]土建工程综合单价表!#REF!</definedName>
    <definedName name="土建30022" localSheetId="5">[1]土建工程综合单价表!#REF!</definedName>
    <definedName name="土建30022" localSheetId="6">[1]土建工程综合单价表!#REF!</definedName>
    <definedName name="土建30022" localSheetId="7">[1]土建工程综合单价表!#REF!</definedName>
    <definedName name="土建30022">[1]土建工程综合单价表!#REF!</definedName>
    <definedName name="土建30023" localSheetId="4">[1]土建工程综合单价表!#REF!</definedName>
    <definedName name="土建30023" localSheetId="5">[1]土建工程综合单价表!#REF!</definedName>
    <definedName name="土建30023" localSheetId="6">[1]土建工程综合单价表!#REF!</definedName>
    <definedName name="土建30023" localSheetId="7">[1]土建工程综合单价表!#REF!</definedName>
    <definedName name="土建30023">[1]土建工程综合单价表!#REF!</definedName>
    <definedName name="土建30024" localSheetId="4">[1]土建工程综合单价表!#REF!</definedName>
    <definedName name="土建30024" localSheetId="5">[1]土建工程综合单价表!#REF!</definedName>
    <definedName name="土建30024" localSheetId="6">[1]土建工程综合单价表!#REF!</definedName>
    <definedName name="土建30024" localSheetId="7">[1]土建工程综合单价表!#REF!</definedName>
    <definedName name="土建30024">[1]土建工程综合单价表!#REF!</definedName>
    <definedName name="土建30025" localSheetId="4">[1]土建工程综合单价表!#REF!</definedName>
    <definedName name="土建30025" localSheetId="5">[1]土建工程综合单价表!#REF!</definedName>
    <definedName name="土建30025" localSheetId="6">[1]土建工程综合单价表!#REF!</definedName>
    <definedName name="土建30025" localSheetId="7">[1]土建工程综合单价表!#REF!</definedName>
    <definedName name="土建30025">[1]土建工程综合单价表!#REF!</definedName>
    <definedName name="土建30026" localSheetId="4">[1]土建工程综合单价表!#REF!</definedName>
    <definedName name="土建30026" localSheetId="5">[1]土建工程综合单价表!#REF!</definedName>
    <definedName name="土建30026" localSheetId="6">[1]土建工程综合单价表!#REF!</definedName>
    <definedName name="土建30026" localSheetId="7">[1]土建工程综合单价表!#REF!</definedName>
    <definedName name="土建30026">[1]土建工程综合单价表!#REF!</definedName>
    <definedName name="土建30027" localSheetId="4">[1]土建工程综合单价表!#REF!</definedName>
    <definedName name="土建30027" localSheetId="5">[1]土建工程综合单价表!#REF!</definedName>
    <definedName name="土建30027" localSheetId="6">[1]土建工程综合单价表!#REF!</definedName>
    <definedName name="土建30027" localSheetId="7">[1]土建工程综合单价表!#REF!</definedName>
    <definedName name="土建30027">[1]土建工程综合单价表!#REF!</definedName>
    <definedName name="土建30028" localSheetId="4">[1]土建工程综合单价表!#REF!</definedName>
    <definedName name="土建30028" localSheetId="5">[1]土建工程综合单价表!#REF!</definedName>
    <definedName name="土建30028" localSheetId="6">[1]土建工程综合单价表!#REF!</definedName>
    <definedName name="土建30028" localSheetId="7">[1]土建工程综合单价表!#REF!</definedName>
    <definedName name="土建30028">[1]土建工程综合单价表!#REF!</definedName>
    <definedName name="土建30029" localSheetId="4">[1]土建工程综合单价表!#REF!</definedName>
    <definedName name="土建30029" localSheetId="5">[1]土建工程综合单价表!#REF!</definedName>
    <definedName name="土建30029" localSheetId="6">[1]土建工程综合单价表!#REF!</definedName>
    <definedName name="土建30029" localSheetId="7">[1]土建工程综合单价表!#REF!</definedName>
    <definedName name="土建30029">[1]土建工程综合单价表!#REF!</definedName>
    <definedName name="土建40001" localSheetId="4">[1]土建工程综合单价表!#REF!</definedName>
    <definedName name="土建40001" localSheetId="5">[1]土建工程综合单价表!#REF!</definedName>
    <definedName name="土建40001" localSheetId="6">[1]土建工程综合单价表!#REF!</definedName>
    <definedName name="土建40001" localSheetId="7">[1]土建工程综合单价表!#REF!</definedName>
    <definedName name="土建40001">[1]土建工程综合单价表!#REF!</definedName>
    <definedName name="土建50001" localSheetId="4">[1]土建工程综合单价表!#REF!</definedName>
    <definedName name="土建50001" localSheetId="5">[1]土建工程综合单价表!#REF!</definedName>
    <definedName name="土建50001" localSheetId="6">[1]土建工程综合单价表!#REF!</definedName>
    <definedName name="土建50001" localSheetId="7">[1]土建工程综合单价表!#REF!</definedName>
    <definedName name="土建50001">[1]土建工程综合单价表!#REF!</definedName>
    <definedName name="土建50002" localSheetId="4">[1]土建工程综合单价表!#REF!</definedName>
    <definedName name="土建50002" localSheetId="5">[1]土建工程综合单价表!#REF!</definedName>
    <definedName name="土建50002" localSheetId="6">[1]土建工程综合单价表!#REF!</definedName>
    <definedName name="土建50002" localSheetId="7">[1]土建工程综合单价表!#REF!</definedName>
    <definedName name="土建50002">[1]土建工程综合单价表!#REF!</definedName>
    <definedName name="土建50003" localSheetId="4">[1]土建工程综合单价表!#REF!</definedName>
    <definedName name="土建50003" localSheetId="5">[1]土建工程综合单价表!#REF!</definedName>
    <definedName name="土建50003" localSheetId="6">[1]土建工程综合单价表!#REF!</definedName>
    <definedName name="土建50003" localSheetId="7">[1]土建工程综合单价表!#REF!</definedName>
    <definedName name="土建50003">[1]土建工程综合单价表!#REF!</definedName>
    <definedName name="土建50004" localSheetId="4">[1]土建工程综合单价表!#REF!</definedName>
    <definedName name="土建50004" localSheetId="5">[1]土建工程综合单价表!#REF!</definedName>
    <definedName name="土建50004" localSheetId="6">[1]土建工程综合单价表!#REF!</definedName>
    <definedName name="土建50004" localSheetId="7">[1]土建工程综合单价表!#REF!</definedName>
    <definedName name="土建50004">[1]土建工程综合单价表!#REF!</definedName>
    <definedName name="土建50005" localSheetId="4">[1]土建工程综合单价表!#REF!</definedName>
    <definedName name="土建50005" localSheetId="5">[1]土建工程综合单价表!#REF!</definedName>
    <definedName name="土建50005" localSheetId="6">[1]土建工程综合单价表!#REF!</definedName>
    <definedName name="土建50005" localSheetId="7">[1]土建工程综合单价表!#REF!</definedName>
    <definedName name="土建50005">[1]土建工程综合单价表!#REF!</definedName>
    <definedName name="土建50006" localSheetId="4">[1]土建工程综合单价表!#REF!</definedName>
    <definedName name="土建50006" localSheetId="5">[1]土建工程综合单价表!#REF!</definedName>
    <definedName name="土建50006" localSheetId="6">[1]土建工程综合单价表!#REF!</definedName>
    <definedName name="土建50006" localSheetId="7">[1]土建工程综合单价表!#REF!</definedName>
    <definedName name="土建50006">[1]土建工程综合单价表!#REF!</definedName>
    <definedName name="土建50007" localSheetId="4">[1]土建工程综合单价表!#REF!</definedName>
    <definedName name="土建50007" localSheetId="5">[1]土建工程综合单价表!#REF!</definedName>
    <definedName name="土建50007" localSheetId="6">[1]土建工程综合单价表!#REF!</definedName>
    <definedName name="土建50007" localSheetId="7">[1]土建工程综合单价表!#REF!</definedName>
    <definedName name="土建50007">[1]土建工程综合单价表!#REF!</definedName>
    <definedName name="土建50008" localSheetId="4">[1]土建工程综合单价表!#REF!</definedName>
    <definedName name="土建50008" localSheetId="5">[1]土建工程综合单价表!#REF!</definedName>
    <definedName name="土建50008" localSheetId="6">[1]土建工程综合单价表!#REF!</definedName>
    <definedName name="土建50008" localSheetId="7">[1]土建工程综合单价表!#REF!</definedName>
    <definedName name="土建50008">[1]土建工程综合单价表!#REF!</definedName>
    <definedName name="土建50009" localSheetId="4">[1]土建工程综合单价表!#REF!</definedName>
    <definedName name="土建50009" localSheetId="5">[1]土建工程综合单价表!#REF!</definedName>
    <definedName name="土建50009" localSheetId="6">[1]土建工程综合单价表!#REF!</definedName>
    <definedName name="土建50009" localSheetId="7">[1]土建工程综合单价表!#REF!</definedName>
    <definedName name="土建50009">[1]土建工程综合单价表!#REF!</definedName>
    <definedName name="土建50010" localSheetId="4">[1]土建工程综合单价表!#REF!</definedName>
    <definedName name="土建50010" localSheetId="5">[1]土建工程综合单价表!#REF!</definedName>
    <definedName name="土建50010" localSheetId="6">[1]土建工程综合单价表!#REF!</definedName>
    <definedName name="土建50010" localSheetId="7">[1]土建工程综合单价表!#REF!</definedName>
    <definedName name="土建50010">[1]土建工程综合单价表!#REF!</definedName>
    <definedName name="土建50010." localSheetId="4">[1]土建工程综合单价表!#REF!</definedName>
    <definedName name="土建50010." localSheetId="5">[1]土建工程综合单价表!#REF!</definedName>
    <definedName name="土建50010." localSheetId="6">[1]土建工程综合单价表!#REF!</definedName>
    <definedName name="土建50010." localSheetId="7">[1]土建工程综合单价表!#REF!</definedName>
    <definedName name="土建50010.">[1]土建工程综合单价表!#REF!</definedName>
    <definedName name="土建50011" localSheetId="4">[1]土建工程综合单价表!#REF!</definedName>
    <definedName name="土建50011" localSheetId="5">[1]土建工程综合单价表!#REF!</definedName>
    <definedName name="土建50011" localSheetId="6">[1]土建工程综合单价表!#REF!</definedName>
    <definedName name="土建50011" localSheetId="7">[1]土建工程综合单价表!#REF!</definedName>
    <definedName name="土建50011">[1]土建工程综合单价表!#REF!</definedName>
    <definedName name="土建50012" localSheetId="4">[1]土建工程综合单价表!#REF!</definedName>
    <definedName name="土建50012" localSheetId="5">[1]土建工程综合单价表!#REF!</definedName>
    <definedName name="土建50012" localSheetId="6">[1]土建工程综合单价表!#REF!</definedName>
    <definedName name="土建50012" localSheetId="7">[1]土建工程综合单价表!#REF!</definedName>
    <definedName name="土建50012">[1]土建工程综合单价表!#REF!</definedName>
    <definedName name="土建50013" localSheetId="4">[1]土建工程综合单价表!#REF!</definedName>
    <definedName name="土建50013" localSheetId="5">[1]土建工程综合单价表!#REF!</definedName>
    <definedName name="土建50013" localSheetId="6">[1]土建工程综合单价表!#REF!</definedName>
    <definedName name="土建50013" localSheetId="7">[1]土建工程综合单价表!#REF!</definedName>
    <definedName name="土建50013">[1]土建工程综合单价表!#REF!</definedName>
    <definedName name="土建50014" localSheetId="4">[1]土建工程综合单价表!#REF!</definedName>
    <definedName name="土建50014" localSheetId="5">[1]土建工程综合单价表!#REF!</definedName>
    <definedName name="土建50014" localSheetId="6">[1]土建工程综合单价表!#REF!</definedName>
    <definedName name="土建50014" localSheetId="7">[1]土建工程综合单价表!#REF!</definedName>
    <definedName name="土建50014">[1]土建工程综合单价表!#REF!</definedName>
    <definedName name="土建50015" localSheetId="4">[1]土建工程综合单价表!#REF!</definedName>
    <definedName name="土建50015" localSheetId="5">[1]土建工程综合单价表!#REF!</definedName>
    <definedName name="土建50015" localSheetId="6">[1]土建工程综合单价表!#REF!</definedName>
    <definedName name="土建50015" localSheetId="7">[1]土建工程综合单价表!#REF!</definedName>
    <definedName name="土建50015">[1]土建工程综合单价表!#REF!</definedName>
    <definedName name="土建50016" localSheetId="4">[1]土建工程综合单价表!#REF!</definedName>
    <definedName name="土建50016" localSheetId="5">[1]土建工程综合单价表!#REF!</definedName>
    <definedName name="土建50016" localSheetId="6">[1]土建工程综合单价表!#REF!</definedName>
    <definedName name="土建50016" localSheetId="7">[1]土建工程综合单价表!#REF!</definedName>
    <definedName name="土建50016">[1]土建工程综合单价表!#REF!</definedName>
    <definedName name="土建5010" localSheetId="4">[1]土建工程综合单价表!#REF!</definedName>
    <definedName name="土建5010" localSheetId="5">[1]土建工程综合单价表!#REF!</definedName>
    <definedName name="土建5010" localSheetId="6">[1]土建工程综合单价表!#REF!</definedName>
    <definedName name="土建5010" localSheetId="7">[1]土建工程综合单价表!#REF!</definedName>
    <definedName name="土建5010">[1]土建工程综合单价表!#REF!</definedName>
    <definedName name="土建60001" localSheetId="4">[1]土建工程综合单价表!#REF!</definedName>
    <definedName name="土建60001" localSheetId="5">[1]土建工程综合单价表!#REF!</definedName>
    <definedName name="土建60001" localSheetId="6">[1]土建工程综合单价表!#REF!</definedName>
    <definedName name="土建60001" localSheetId="7">[1]土建工程综合单价表!#REF!</definedName>
    <definedName name="土建60001">[1]土建工程综合单价表!#REF!</definedName>
    <definedName name="土建60002" localSheetId="4">[1]土建工程综合单价表!#REF!</definedName>
    <definedName name="土建60002" localSheetId="5">[1]土建工程综合单价表!#REF!</definedName>
    <definedName name="土建60002" localSheetId="6">[1]土建工程综合单价表!#REF!</definedName>
    <definedName name="土建60002" localSheetId="7">[1]土建工程综合单价表!#REF!</definedName>
    <definedName name="土建60002">[1]土建工程综合单价表!#REF!</definedName>
    <definedName name="土建60003" localSheetId="4">[1]土建工程综合单价表!#REF!</definedName>
    <definedName name="土建60003" localSheetId="5">[1]土建工程综合单价表!#REF!</definedName>
    <definedName name="土建60003" localSheetId="6">[1]土建工程综合单价表!#REF!</definedName>
    <definedName name="土建60003" localSheetId="7">[1]土建工程综合单价表!#REF!</definedName>
    <definedName name="土建60003">[1]土建工程综合单价表!#REF!</definedName>
    <definedName name="土建60004" localSheetId="4">[1]土建工程综合单价表!#REF!</definedName>
    <definedName name="土建60004" localSheetId="5">[1]土建工程综合单价表!#REF!</definedName>
    <definedName name="土建60004" localSheetId="6">[1]土建工程综合单价表!#REF!</definedName>
    <definedName name="土建60004" localSheetId="7">[1]土建工程综合单价表!#REF!</definedName>
    <definedName name="土建60004">[1]土建工程综合单价表!#REF!</definedName>
    <definedName name="土建60005" localSheetId="4">[1]土建工程综合单价表!#REF!</definedName>
    <definedName name="土建60005" localSheetId="5">[1]土建工程综合单价表!#REF!</definedName>
    <definedName name="土建60005" localSheetId="6">[1]土建工程综合单价表!#REF!</definedName>
    <definedName name="土建60005" localSheetId="7">[1]土建工程综合单价表!#REF!</definedName>
    <definedName name="土建60005">[1]土建工程综合单价表!#REF!</definedName>
    <definedName name="土建60006" localSheetId="4">[1]土建工程综合单价表!#REF!</definedName>
    <definedName name="土建60006" localSheetId="5">[1]土建工程综合单价表!#REF!</definedName>
    <definedName name="土建60006" localSheetId="6">[1]土建工程综合单价表!#REF!</definedName>
    <definedName name="土建60006" localSheetId="7">[1]土建工程综合单价表!#REF!</definedName>
    <definedName name="土建60006">[1]土建工程综合单价表!#REF!</definedName>
    <definedName name="土建60007" localSheetId="4">[1]土建工程综合单价表!#REF!</definedName>
    <definedName name="土建60007" localSheetId="5">[1]土建工程综合单价表!#REF!</definedName>
    <definedName name="土建60007" localSheetId="6">[1]土建工程综合单价表!#REF!</definedName>
    <definedName name="土建60007" localSheetId="7">[1]土建工程综合单价表!#REF!</definedName>
    <definedName name="土建60007">[1]土建工程综合单价表!#REF!</definedName>
    <definedName name="土建60008" localSheetId="4">[1]土建工程综合单价表!#REF!</definedName>
    <definedName name="土建60008" localSheetId="5">[1]土建工程综合单价表!#REF!</definedName>
    <definedName name="土建60008" localSheetId="6">[1]土建工程综合单价表!#REF!</definedName>
    <definedName name="土建60008" localSheetId="7">[1]土建工程综合单价表!#REF!</definedName>
    <definedName name="土建60008">[1]土建工程综合单价表!#REF!</definedName>
    <definedName name="土建60009" localSheetId="4">[1]土建工程综合单价表!#REF!</definedName>
    <definedName name="土建60009" localSheetId="5">[1]土建工程综合单价表!#REF!</definedName>
    <definedName name="土建60009" localSheetId="6">[1]土建工程综合单价表!#REF!</definedName>
    <definedName name="土建60009" localSheetId="7">[1]土建工程综合单价表!#REF!</definedName>
    <definedName name="土建60009">[1]土建工程综合单价表!#REF!</definedName>
    <definedName name="土建60010" localSheetId="4">[1]土建工程综合单价表!#REF!</definedName>
    <definedName name="土建60010" localSheetId="5">[1]土建工程综合单价表!#REF!</definedName>
    <definedName name="土建60010" localSheetId="6">[1]土建工程综合单价表!#REF!</definedName>
    <definedName name="土建60010" localSheetId="7">[1]土建工程综合单价表!#REF!</definedName>
    <definedName name="土建60010">[1]土建工程综合单价表!#REF!</definedName>
    <definedName name="土建60011" localSheetId="4">[1]土建工程综合单价表!#REF!</definedName>
    <definedName name="土建60011" localSheetId="5">[1]土建工程综合单价表!#REF!</definedName>
    <definedName name="土建60011" localSheetId="6">[1]土建工程综合单价表!#REF!</definedName>
    <definedName name="土建60011" localSheetId="7">[1]土建工程综合单价表!#REF!</definedName>
    <definedName name="土建60011">[1]土建工程综合单价表!#REF!</definedName>
    <definedName name="土建60012" localSheetId="4">[1]土建工程综合单价表!#REF!</definedName>
    <definedName name="土建60012" localSheetId="5">[1]土建工程综合单价表!#REF!</definedName>
    <definedName name="土建60012" localSheetId="6">[1]土建工程综合单价表!#REF!</definedName>
    <definedName name="土建60012" localSheetId="7">[1]土建工程综合单价表!#REF!</definedName>
    <definedName name="土建60012">[1]土建工程综合单价表!#REF!</definedName>
    <definedName name="土建60013" localSheetId="4">[1]土建工程综合单价表!#REF!</definedName>
    <definedName name="土建60013" localSheetId="5">[1]土建工程综合单价表!#REF!</definedName>
    <definedName name="土建60013" localSheetId="6">[1]土建工程综合单价表!#REF!</definedName>
    <definedName name="土建60013" localSheetId="7">[1]土建工程综合单价表!#REF!</definedName>
    <definedName name="土建60013">[1]土建工程综合单价表!#REF!</definedName>
    <definedName name="土建60014" localSheetId="4">[1]土建工程综合单价表!#REF!</definedName>
    <definedName name="土建60014" localSheetId="5">[1]土建工程综合单价表!#REF!</definedName>
    <definedName name="土建60014" localSheetId="6">[1]土建工程综合单价表!#REF!</definedName>
    <definedName name="土建60014" localSheetId="7">[1]土建工程综合单价表!#REF!</definedName>
    <definedName name="土建60014">[1]土建工程综合单价表!#REF!</definedName>
    <definedName name="土建60015" localSheetId="4">[1]土建工程综合单价表!#REF!</definedName>
    <definedName name="土建60015" localSheetId="5">[1]土建工程综合单价表!#REF!</definedName>
    <definedName name="土建60015" localSheetId="6">[1]土建工程综合单价表!#REF!</definedName>
    <definedName name="土建60015" localSheetId="7">[1]土建工程综合单价表!#REF!</definedName>
    <definedName name="土建60015">[1]土建工程综合单价表!#REF!</definedName>
    <definedName name="土建60016" localSheetId="4">[1]土建工程综合单价表!#REF!</definedName>
    <definedName name="土建60016" localSheetId="5">[1]土建工程综合单价表!#REF!</definedName>
    <definedName name="土建60016" localSheetId="6">[1]土建工程综合单价表!#REF!</definedName>
    <definedName name="土建60016" localSheetId="7">[1]土建工程综合单价表!#REF!</definedName>
    <definedName name="土建60016">[1]土建工程综合单价表!#REF!</definedName>
    <definedName name="土建60017" localSheetId="4">[1]土建工程综合单价表!#REF!</definedName>
    <definedName name="土建60017" localSheetId="5">[1]土建工程综合单价表!#REF!</definedName>
    <definedName name="土建60017" localSheetId="6">[1]土建工程综合单价表!#REF!</definedName>
    <definedName name="土建60017" localSheetId="7">[1]土建工程综合单价表!#REF!</definedName>
    <definedName name="土建60017">[1]土建工程综合单价表!#REF!</definedName>
    <definedName name="土建60018" localSheetId="4">[1]土建工程综合单价表!#REF!</definedName>
    <definedName name="土建60018" localSheetId="5">[1]土建工程综合单价表!#REF!</definedName>
    <definedName name="土建60018" localSheetId="6">[1]土建工程综合单价表!#REF!</definedName>
    <definedName name="土建60018" localSheetId="7">[1]土建工程综合单价表!#REF!</definedName>
    <definedName name="土建60018">[1]土建工程综合单价表!#REF!</definedName>
    <definedName name="土建60019" localSheetId="4">[1]土建工程综合单价表!#REF!</definedName>
    <definedName name="土建60019" localSheetId="5">[1]土建工程综合单价表!#REF!</definedName>
    <definedName name="土建60019" localSheetId="6">[1]土建工程综合单价表!#REF!</definedName>
    <definedName name="土建60019" localSheetId="7">[1]土建工程综合单价表!#REF!</definedName>
    <definedName name="土建60019">[1]土建工程综合单价表!#REF!</definedName>
    <definedName name="土建60020" localSheetId="4">[1]土建工程综合单价表!#REF!</definedName>
    <definedName name="土建60020" localSheetId="5">[1]土建工程综合单价表!#REF!</definedName>
    <definedName name="土建60020" localSheetId="6">[1]土建工程综合单价表!#REF!</definedName>
    <definedName name="土建60020" localSheetId="7">[1]土建工程综合单价表!#REF!</definedName>
    <definedName name="土建60020">[1]土建工程综合单价表!#REF!</definedName>
    <definedName name="土建60021" localSheetId="4">[1]土建工程综合单价表!#REF!</definedName>
    <definedName name="土建60021" localSheetId="5">[1]土建工程综合单价表!#REF!</definedName>
    <definedName name="土建60021" localSheetId="6">[1]土建工程综合单价表!#REF!</definedName>
    <definedName name="土建60021" localSheetId="7">[1]土建工程综合单价表!#REF!</definedName>
    <definedName name="土建60021">[1]土建工程综合单价表!#REF!</definedName>
    <definedName name="土建60022" localSheetId="4">[1]土建工程综合单价表!#REF!</definedName>
    <definedName name="土建60022" localSheetId="5">[1]土建工程综合单价表!#REF!</definedName>
    <definedName name="土建60022" localSheetId="6">[1]土建工程综合单价表!#REF!</definedName>
    <definedName name="土建60022" localSheetId="7">[1]土建工程综合单价表!#REF!</definedName>
    <definedName name="土建60022">[1]土建工程综合单价表!#REF!</definedName>
    <definedName name="土建60023" localSheetId="4">[1]土建工程综合单价表!#REF!</definedName>
    <definedName name="土建60023" localSheetId="5">[1]土建工程综合单价表!#REF!</definedName>
    <definedName name="土建60023" localSheetId="6">[1]土建工程综合单价表!#REF!</definedName>
    <definedName name="土建60023" localSheetId="7">[1]土建工程综合单价表!#REF!</definedName>
    <definedName name="土建60023">[1]土建工程综合单价表!#REF!</definedName>
    <definedName name="土建60024" localSheetId="4">[1]土建工程综合单价表!#REF!</definedName>
    <definedName name="土建60024" localSheetId="5">[1]土建工程综合单价表!#REF!</definedName>
    <definedName name="土建60024" localSheetId="6">[1]土建工程综合单价表!#REF!</definedName>
    <definedName name="土建60024" localSheetId="7">[1]土建工程综合单价表!#REF!</definedName>
    <definedName name="土建60024">[1]土建工程综合单价表!#REF!</definedName>
    <definedName name="土建60025" localSheetId="4">[1]土建工程综合单价表!#REF!</definedName>
    <definedName name="土建60025" localSheetId="5">[1]土建工程综合单价表!#REF!</definedName>
    <definedName name="土建60025" localSheetId="6">[1]土建工程综合单价表!#REF!</definedName>
    <definedName name="土建60025" localSheetId="7">[1]土建工程综合单价表!#REF!</definedName>
    <definedName name="土建60025">[1]土建工程综合单价表!#REF!</definedName>
    <definedName name="土建60026" localSheetId="4">[1]土建工程综合单价表!#REF!</definedName>
    <definedName name="土建60026" localSheetId="5">[1]土建工程综合单价表!#REF!</definedName>
    <definedName name="土建60026" localSheetId="6">[1]土建工程综合单价表!#REF!</definedName>
    <definedName name="土建60026" localSheetId="7">[1]土建工程综合单价表!#REF!</definedName>
    <definedName name="土建60026">[1]土建工程综合单价表!#REF!</definedName>
    <definedName name="土建60027" localSheetId="4">[1]土建工程综合单价表!#REF!</definedName>
    <definedName name="土建60027" localSheetId="5">[1]土建工程综合单价表!#REF!</definedName>
    <definedName name="土建60027" localSheetId="6">[1]土建工程综合单价表!#REF!</definedName>
    <definedName name="土建60027" localSheetId="7">[1]土建工程综合单价表!#REF!</definedName>
    <definedName name="土建60027">[1]土建工程综合单价表!#REF!</definedName>
    <definedName name="土建60028" localSheetId="4">[1]土建工程综合单价表!#REF!</definedName>
    <definedName name="土建60028" localSheetId="5">[1]土建工程综合单价表!#REF!</definedName>
    <definedName name="土建60028" localSheetId="6">[1]土建工程综合单价表!#REF!</definedName>
    <definedName name="土建60028" localSheetId="7">[1]土建工程综合单价表!#REF!</definedName>
    <definedName name="土建60028">[1]土建工程综合单价表!#REF!</definedName>
    <definedName name="土建60029" localSheetId="4">[1]土建工程综合单价表!#REF!</definedName>
    <definedName name="土建60029" localSheetId="5">[1]土建工程综合单价表!#REF!</definedName>
    <definedName name="土建60029" localSheetId="6">[1]土建工程综合单价表!#REF!</definedName>
    <definedName name="土建60029" localSheetId="7">[1]土建工程综合单价表!#REF!</definedName>
    <definedName name="土建60029">[1]土建工程综合单价表!#REF!</definedName>
    <definedName name="土建60030" localSheetId="4">[1]土建工程综合单价表!#REF!</definedName>
    <definedName name="土建60030" localSheetId="5">[1]土建工程综合单价表!#REF!</definedName>
    <definedName name="土建60030" localSheetId="6">[1]土建工程综合单价表!#REF!</definedName>
    <definedName name="土建60030" localSheetId="7">[1]土建工程综合单价表!#REF!</definedName>
    <definedName name="土建60030">[1]土建工程综合单价表!#REF!</definedName>
    <definedName name="土建60031" localSheetId="4">[1]土建工程综合单价表!#REF!</definedName>
    <definedName name="土建60031" localSheetId="5">[1]土建工程综合单价表!#REF!</definedName>
    <definedName name="土建60031" localSheetId="6">[1]土建工程综合单价表!#REF!</definedName>
    <definedName name="土建60031" localSheetId="7">[1]土建工程综合单价表!#REF!</definedName>
    <definedName name="土建60031">[1]土建工程综合单价表!#REF!</definedName>
    <definedName name="土建60032" localSheetId="4">[1]土建工程综合单价表!#REF!</definedName>
    <definedName name="土建60032" localSheetId="5">[1]土建工程综合单价表!#REF!</definedName>
    <definedName name="土建60032" localSheetId="6">[1]土建工程综合单价表!#REF!</definedName>
    <definedName name="土建60032" localSheetId="7">[1]土建工程综合单价表!#REF!</definedName>
    <definedName name="土建60032">[1]土建工程综合单价表!#REF!</definedName>
    <definedName name="土建60033" localSheetId="4">[1]土建工程综合单价表!#REF!</definedName>
    <definedName name="土建60033" localSheetId="5">[1]土建工程综合单价表!#REF!</definedName>
    <definedName name="土建60033" localSheetId="6">[1]土建工程综合单价表!#REF!</definedName>
    <definedName name="土建60033" localSheetId="7">[1]土建工程综合单价表!#REF!</definedName>
    <definedName name="土建60033">[1]土建工程综合单价表!#REF!</definedName>
    <definedName name="土建60034" localSheetId="4">[1]土建工程综合单价表!#REF!</definedName>
    <definedName name="土建60034" localSheetId="5">[1]土建工程综合单价表!#REF!</definedName>
    <definedName name="土建60034" localSheetId="6">[1]土建工程综合单价表!#REF!</definedName>
    <definedName name="土建60034" localSheetId="7">[1]土建工程综合单价表!#REF!</definedName>
    <definedName name="土建60034">[1]土建工程综合单价表!#REF!</definedName>
    <definedName name="土建60035" localSheetId="4">[1]土建工程综合单价表!#REF!</definedName>
    <definedName name="土建60035" localSheetId="5">[1]土建工程综合单价表!#REF!</definedName>
    <definedName name="土建60035" localSheetId="6">[1]土建工程综合单价表!#REF!</definedName>
    <definedName name="土建60035" localSheetId="7">[1]土建工程综合单价表!#REF!</definedName>
    <definedName name="土建60035">[1]土建工程综合单价表!#REF!</definedName>
    <definedName name="土建60036" localSheetId="4">[1]土建工程综合单价表!#REF!</definedName>
    <definedName name="土建60036" localSheetId="5">[1]土建工程综合单价表!#REF!</definedName>
    <definedName name="土建60036" localSheetId="6">[1]土建工程综合单价表!#REF!</definedName>
    <definedName name="土建60036" localSheetId="7">[1]土建工程综合单价表!#REF!</definedName>
    <definedName name="土建60036">[1]土建工程综合单价表!#REF!</definedName>
    <definedName name="土建60037" localSheetId="4">[1]土建工程综合单价表!#REF!</definedName>
    <definedName name="土建60037" localSheetId="5">[1]土建工程综合单价表!#REF!</definedName>
    <definedName name="土建60037" localSheetId="6">[1]土建工程综合单价表!#REF!</definedName>
    <definedName name="土建60037" localSheetId="7">[1]土建工程综合单价表!#REF!</definedName>
    <definedName name="土建60037">[1]土建工程综合单价表!#REF!</definedName>
    <definedName name="土建60038" localSheetId="4">[1]土建工程综合单价表!#REF!</definedName>
    <definedName name="土建60038" localSheetId="5">[1]土建工程综合单价表!#REF!</definedName>
    <definedName name="土建60038" localSheetId="6">[1]土建工程综合单价表!#REF!</definedName>
    <definedName name="土建60038" localSheetId="7">[1]土建工程综合单价表!#REF!</definedName>
    <definedName name="土建60038">[1]土建工程综合单价表!#REF!</definedName>
    <definedName name="土建60039" localSheetId="4">[1]土建工程综合单价表!#REF!</definedName>
    <definedName name="土建60039" localSheetId="5">[1]土建工程综合单价表!#REF!</definedName>
    <definedName name="土建60039" localSheetId="6">[1]土建工程综合单价表!#REF!</definedName>
    <definedName name="土建60039" localSheetId="7">[1]土建工程综合单价表!#REF!</definedName>
    <definedName name="土建60039">[1]土建工程综合单价表!#REF!</definedName>
    <definedName name="土建60040" localSheetId="4">[1]土建工程综合单价表!#REF!</definedName>
    <definedName name="土建60040" localSheetId="5">[1]土建工程综合单价表!#REF!</definedName>
    <definedName name="土建60040" localSheetId="6">[1]土建工程综合单价表!#REF!</definedName>
    <definedName name="土建60040" localSheetId="7">[1]土建工程综合单价表!#REF!</definedName>
    <definedName name="土建60040">[1]土建工程综合单价表!#REF!</definedName>
    <definedName name="土建60041" localSheetId="4">[1]土建工程综合单价表!#REF!</definedName>
    <definedName name="土建60041" localSheetId="5">[1]土建工程综合单价表!#REF!</definedName>
    <definedName name="土建60041" localSheetId="6">[1]土建工程综合单价表!#REF!</definedName>
    <definedName name="土建60041" localSheetId="7">[1]土建工程综合单价表!#REF!</definedName>
    <definedName name="土建60041">[1]土建工程综合单价表!#REF!</definedName>
    <definedName name="土建60042" localSheetId="4">[1]土建工程综合单价表!#REF!</definedName>
    <definedName name="土建60042" localSheetId="5">[1]土建工程综合单价表!#REF!</definedName>
    <definedName name="土建60042" localSheetId="6">[1]土建工程综合单价表!#REF!</definedName>
    <definedName name="土建60042" localSheetId="7">[1]土建工程综合单价表!#REF!</definedName>
    <definedName name="土建60042">[1]土建工程综合单价表!#REF!</definedName>
    <definedName name="土建60043" localSheetId="4">[1]土建工程综合单价表!#REF!</definedName>
    <definedName name="土建60043" localSheetId="5">[1]土建工程综合单价表!#REF!</definedName>
    <definedName name="土建60043" localSheetId="6">[1]土建工程综合单价表!#REF!</definedName>
    <definedName name="土建60043" localSheetId="7">[1]土建工程综合单价表!#REF!</definedName>
    <definedName name="土建60043">[1]土建工程综合单价表!#REF!</definedName>
    <definedName name="土建60044" localSheetId="4">[1]土建工程综合单价表!#REF!</definedName>
    <definedName name="土建60044" localSheetId="5">[1]土建工程综合单价表!#REF!</definedName>
    <definedName name="土建60044" localSheetId="6">[1]土建工程综合单价表!#REF!</definedName>
    <definedName name="土建60044" localSheetId="7">[1]土建工程综合单价表!#REF!</definedName>
    <definedName name="土建60044">[1]土建工程综合单价表!#REF!</definedName>
    <definedName name="土建60045" localSheetId="4">[1]土建工程综合单价表!#REF!</definedName>
    <definedName name="土建60045" localSheetId="5">[1]土建工程综合单价表!#REF!</definedName>
    <definedName name="土建60045" localSheetId="6">[1]土建工程综合单价表!#REF!</definedName>
    <definedName name="土建60045" localSheetId="7">[1]土建工程综合单价表!#REF!</definedName>
    <definedName name="土建60045">[1]土建工程综合单价表!#REF!</definedName>
    <definedName name="土建60046" localSheetId="4">[1]土建工程综合单价表!#REF!</definedName>
    <definedName name="土建60046" localSheetId="5">[1]土建工程综合单价表!#REF!</definedName>
    <definedName name="土建60046" localSheetId="6">[1]土建工程综合单价表!#REF!</definedName>
    <definedName name="土建60046" localSheetId="7">[1]土建工程综合单价表!#REF!</definedName>
    <definedName name="土建60046">[1]土建工程综合单价表!#REF!</definedName>
    <definedName name="土建60047" localSheetId="4">[1]土建工程综合单价表!#REF!</definedName>
    <definedName name="土建60047" localSheetId="5">[1]土建工程综合单价表!#REF!</definedName>
    <definedName name="土建60047" localSheetId="6">[1]土建工程综合单价表!#REF!</definedName>
    <definedName name="土建60047" localSheetId="7">[1]土建工程综合单价表!#REF!</definedName>
    <definedName name="土建60047">[1]土建工程综合单价表!#REF!</definedName>
    <definedName name="土建60048" localSheetId="4">[1]土建工程综合单价表!#REF!</definedName>
    <definedName name="土建60048" localSheetId="5">[1]土建工程综合单价表!#REF!</definedName>
    <definedName name="土建60048" localSheetId="6">[1]土建工程综合单价表!#REF!</definedName>
    <definedName name="土建60048" localSheetId="7">[1]土建工程综合单价表!#REF!</definedName>
    <definedName name="土建60048">[1]土建工程综合单价表!#REF!</definedName>
    <definedName name="土建60049" localSheetId="4">[1]土建工程综合单价表!#REF!</definedName>
    <definedName name="土建60049" localSheetId="5">[1]土建工程综合单价表!#REF!</definedName>
    <definedName name="土建60049" localSheetId="6">[1]土建工程综合单价表!#REF!</definedName>
    <definedName name="土建60049" localSheetId="7">[1]土建工程综合单价表!#REF!</definedName>
    <definedName name="土建60049">[1]土建工程综合单价表!#REF!</definedName>
    <definedName name="土建60050" localSheetId="4">[1]土建工程综合单价表!#REF!</definedName>
    <definedName name="土建60050" localSheetId="5">[1]土建工程综合单价表!#REF!</definedName>
    <definedName name="土建60050" localSheetId="6">[1]土建工程综合单价表!#REF!</definedName>
    <definedName name="土建60050" localSheetId="7">[1]土建工程综合单价表!#REF!</definedName>
    <definedName name="土建60050">[1]土建工程综合单价表!#REF!</definedName>
    <definedName name="土建60051" localSheetId="4">[1]土建工程综合单价表!#REF!</definedName>
    <definedName name="土建60051" localSheetId="5">[1]土建工程综合单价表!#REF!</definedName>
    <definedName name="土建60051" localSheetId="6">[1]土建工程综合单价表!#REF!</definedName>
    <definedName name="土建60051" localSheetId="7">[1]土建工程综合单价表!#REF!</definedName>
    <definedName name="土建60051">[1]土建工程综合单价表!#REF!</definedName>
    <definedName name="土建60052" localSheetId="4">[1]土建工程综合单价表!#REF!</definedName>
    <definedName name="土建60052" localSheetId="5">[1]土建工程综合单价表!#REF!</definedName>
    <definedName name="土建60052" localSheetId="6">[1]土建工程综合单价表!#REF!</definedName>
    <definedName name="土建60052" localSheetId="7">[1]土建工程综合单价表!#REF!</definedName>
    <definedName name="土建60052">[1]土建工程综合单价表!#REF!</definedName>
    <definedName name="土建60053" localSheetId="4">[1]土建工程综合单价表!#REF!</definedName>
    <definedName name="土建60053" localSheetId="5">[1]土建工程综合单价表!#REF!</definedName>
    <definedName name="土建60053" localSheetId="6">[1]土建工程综合单价表!#REF!</definedName>
    <definedName name="土建60053" localSheetId="7">[1]土建工程综合单价表!#REF!</definedName>
    <definedName name="土建60053">[1]土建工程综合单价表!#REF!</definedName>
    <definedName name="土建60054" localSheetId="4">[1]土建工程综合单价表!#REF!</definedName>
    <definedName name="土建60054" localSheetId="5">[1]土建工程综合单价表!#REF!</definedName>
    <definedName name="土建60054" localSheetId="6">[1]土建工程综合单价表!#REF!</definedName>
    <definedName name="土建60054" localSheetId="7">[1]土建工程综合单价表!#REF!</definedName>
    <definedName name="土建60054">[1]土建工程综合单价表!#REF!</definedName>
    <definedName name="土建60055" localSheetId="4">[1]土建工程综合单价表!#REF!</definedName>
    <definedName name="土建60055" localSheetId="5">[1]土建工程综合单价表!#REF!</definedName>
    <definedName name="土建60055" localSheetId="6">[1]土建工程综合单价表!#REF!</definedName>
    <definedName name="土建60055" localSheetId="7">[1]土建工程综合单价表!#REF!</definedName>
    <definedName name="土建60055">[1]土建工程综合单价表!#REF!</definedName>
    <definedName name="土建60056" localSheetId="4">[1]土建工程综合单价表!#REF!</definedName>
    <definedName name="土建60056" localSheetId="5">[1]土建工程综合单价表!#REF!</definedName>
    <definedName name="土建60056" localSheetId="6">[1]土建工程综合单价表!#REF!</definedName>
    <definedName name="土建60056" localSheetId="7">[1]土建工程综合单价表!#REF!</definedName>
    <definedName name="土建60056">[1]土建工程综合单价表!#REF!</definedName>
    <definedName name="土建60057" localSheetId="4">[1]土建工程综合单价表!#REF!</definedName>
    <definedName name="土建60057" localSheetId="5">[1]土建工程综合单价表!#REF!</definedName>
    <definedName name="土建60057" localSheetId="6">[1]土建工程综合单价表!#REF!</definedName>
    <definedName name="土建60057" localSheetId="7">[1]土建工程综合单价表!#REF!</definedName>
    <definedName name="土建60057">[1]土建工程综合单价表!#REF!</definedName>
    <definedName name="土建60058" localSheetId="4">[1]土建工程综合单价表!#REF!</definedName>
    <definedName name="土建60058" localSheetId="5">[1]土建工程综合单价表!#REF!</definedName>
    <definedName name="土建60058" localSheetId="6">[1]土建工程综合单价表!#REF!</definedName>
    <definedName name="土建60058" localSheetId="7">[1]土建工程综合单价表!#REF!</definedName>
    <definedName name="土建60058">[1]土建工程综合单价表!#REF!</definedName>
    <definedName name="土建60059" localSheetId="4">[1]土建工程综合单价表!#REF!</definedName>
    <definedName name="土建60059" localSheetId="5">[1]土建工程综合单价表!#REF!</definedName>
    <definedName name="土建60059" localSheetId="6">[1]土建工程综合单价表!#REF!</definedName>
    <definedName name="土建60059" localSheetId="7">[1]土建工程综合单价表!#REF!</definedName>
    <definedName name="土建60059">[1]土建工程综合单价表!#REF!</definedName>
    <definedName name="土建60060" localSheetId="4">[1]土建工程综合单价表!#REF!</definedName>
    <definedName name="土建60060" localSheetId="5">[1]土建工程综合单价表!#REF!</definedName>
    <definedName name="土建60060" localSheetId="6">[1]土建工程综合单价表!#REF!</definedName>
    <definedName name="土建60060" localSheetId="7">[1]土建工程综合单价表!#REF!</definedName>
    <definedName name="土建60060">[1]土建工程综合单价表!#REF!</definedName>
    <definedName name="土建60061" localSheetId="4">[1]土建工程综合单价表!#REF!</definedName>
    <definedName name="土建60061" localSheetId="5">[1]土建工程综合单价表!#REF!</definedName>
    <definedName name="土建60061" localSheetId="6">[1]土建工程综合单价表!#REF!</definedName>
    <definedName name="土建60061" localSheetId="7">[1]土建工程综合单价表!#REF!</definedName>
    <definedName name="土建60061">[1]土建工程综合单价表!#REF!</definedName>
    <definedName name="土建60062" localSheetId="4">[1]土建工程综合单价表!#REF!</definedName>
    <definedName name="土建60062" localSheetId="5">[1]土建工程综合单价表!#REF!</definedName>
    <definedName name="土建60062" localSheetId="6">[1]土建工程综合单价表!#REF!</definedName>
    <definedName name="土建60062" localSheetId="7">[1]土建工程综合单价表!#REF!</definedName>
    <definedName name="土建60062">[1]土建工程综合单价表!#REF!</definedName>
    <definedName name="土建60063" localSheetId="4">[1]土建工程综合单价表!#REF!</definedName>
    <definedName name="土建60063" localSheetId="5">[1]土建工程综合单价表!#REF!</definedName>
    <definedName name="土建60063" localSheetId="6">[1]土建工程综合单价表!#REF!</definedName>
    <definedName name="土建60063" localSheetId="7">[1]土建工程综合单价表!#REF!</definedName>
    <definedName name="土建60063">[1]土建工程综合单价表!#REF!</definedName>
    <definedName name="土建60064" localSheetId="4">[1]土建工程综合单价表!#REF!</definedName>
    <definedName name="土建60064" localSheetId="5">[1]土建工程综合单价表!#REF!</definedName>
    <definedName name="土建60064" localSheetId="6">[1]土建工程综合单价表!#REF!</definedName>
    <definedName name="土建60064" localSheetId="7">[1]土建工程综合单价表!#REF!</definedName>
    <definedName name="土建60064">[1]土建工程综合单价表!#REF!</definedName>
    <definedName name="土建60065" localSheetId="4">[1]土建工程综合单价表!#REF!</definedName>
    <definedName name="土建60065" localSheetId="5">[1]土建工程综合单价表!#REF!</definedName>
    <definedName name="土建60065" localSheetId="6">[1]土建工程综合单价表!#REF!</definedName>
    <definedName name="土建60065" localSheetId="7">[1]土建工程综合单价表!#REF!</definedName>
    <definedName name="土建60065">[1]土建工程综合单价表!#REF!</definedName>
    <definedName name="土建60066" localSheetId="4">[1]土建工程综合单价表!#REF!</definedName>
    <definedName name="土建60066" localSheetId="5">[1]土建工程综合单价表!#REF!</definedName>
    <definedName name="土建60066" localSheetId="6">[1]土建工程综合单价表!#REF!</definedName>
    <definedName name="土建60066" localSheetId="7">[1]土建工程综合单价表!#REF!</definedName>
    <definedName name="土建60066">[1]土建工程综合单价表!#REF!</definedName>
    <definedName name="土建60067" localSheetId="4">[1]土建工程综合单价表!#REF!</definedName>
    <definedName name="土建60067" localSheetId="5">[1]土建工程综合单价表!#REF!</definedName>
    <definedName name="土建60067" localSheetId="6">[1]土建工程综合单价表!#REF!</definedName>
    <definedName name="土建60067" localSheetId="7">[1]土建工程综合单价表!#REF!</definedName>
    <definedName name="土建60067">[1]土建工程综合单价表!#REF!</definedName>
    <definedName name="土建60068" localSheetId="4">[1]土建工程综合单价表!#REF!</definedName>
    <definedName name="土建60068" localSheetId="5">[1]土建工程综合单价表!#REF!</definedName>
    <definedName name="土建60068" localSheetId="6">[1]土建工程综合单价表!#REF!</definedName>
    <definedName name="土建60068" localSheetId="7">[1]土建工程综合单价表!#REF!</definedName>
    <definedName name="土建60068">[1]土建工程综合单价表!#REF!</definedName>
    <definedName name="土建60069" localSheetId="4">[1]土建工程综合单价表!#REF!</definedName>
    <definedName name="土建60069" localSheetId="5">[1]土建工程综合单价表!#REF!</definedName>
    <definedName name="土建60069" localSheetId="6">[1]土建工程综合单价表!#REF!</definedName>
    <definedName name="土建60069" localSheetId="7">[1]土建工程综合单价表!#REF!</definedName>
    <definedName name="土建60069">[1]土建工程综合单价表!#REF!</definedName>
    <definedName name="土建60070" localSheetId="4">[1]土建工程综合单价表!#REF!</definedName>
    <definedName name="土建60070" localSheetId="5">[1]土建工程综合单价表!#REF!</definedName>
    <definedName name="土建60070" localSheetId="6">[1]土建工程综合单价表!#REF!</definedName>
    <definedName name="土建60070" localSheetId="7">[1]土建工程综合单价表!#REF!</definedName>
    <definedName name="土建60070">[1]土建工程综合单价表!#REF!</definedName>
    <definedName name="土建60071" localSheetId="4">[1]土建工程综合单价表!#REF!</definedName>
    <definedName name="土建60071" localSheetId="5">[1]土建工程综合单价表!#REF!</definedName>
    <definedName name="土建60071" localSheetId="6">[1]土建工程综合单价表!#REF!</definedName>
    <definedName name="土建60071" localSheetId="7">[1]土建工程综合单价表!#REF!</definedName>
    <definedName name="土建60071">[1]土建工程综合单价表!#REF!</definedName>
    <definedName name="土建60072" localSheetId="4">[1]土建工程综合单价表!#REF!</definedName>
    <definedName name="土建60072" localSheetId="5">[1]土建工程综合单价表!#REF!</definedName>
    <definedName name="土建60072" localSheetId="6">[1]土建工程综合单价表!#REF!</definedName>
    <definedName name="土建60072" localSheetId="7">[1]土建工程综合单价表!#REF!</definedName>
    <definedName name="土建60072">[1]土建工程综合单价表!#REF!</definedName>
    <definedName name="土建60073" localSheetId="4">[1]土建工程综合单价表!#REF!</definedName>
    <definedName name="土建60073" localSheetId="5">[1]土建工程综合单价表!#REF!</definedName>
    <definedName name="土建60073" localSheetId="6">[1]土建工程综合单价表!#REF!</definedName>
    <definedName name="土建60073" localSheetId="7">[1]土建工程综合单价表!#REF!</definedName>
    <definedName name="土建60073">[1]土建工程综合单价表!#REF!</definedName>
    <definedName name="土建60074" localSheetId="4">[1]土建工程综合单价表!#REF!</definedName>
    <definedName name="土建60074" localSheetId="5">[1]土建工程综合单价表!#REF!</definedName>
    <definedName name="土建60074" localSheetId="6">[1]土建工程综合单价表!#REF!</definedName>
    <definedName name="土建60074" localSheetId="7">[1]土建工程综合单价表!#REF!</definedName>
    <definedName name="土建60074">[1]土建工程综合单价表!#REF!</definedName>
    <definedName name="土建60075" localSheetId="4">[1]土建工程综合单价表!#REF!</definedName>
    <definedName name="土建60075" localSheetId="5">[1]土建工程综合单价表!#REF!</definedName>
    <definedName name="土建60075" localSheetId="6">[1]土建工程综合单价表!#REF!</definedName>
    <definedName name="土建60075" localSheetId="7">[1]土建工程综合单价表!#REF!</definedName>
    <definedName name="土建60075">[1]土建工程综合单价表!#REF!</definedName>
    <definedName name="土建60076" localSheetId="4">[1]土建工程综合单价表!#REF!</definedName>
    <definedName name="土建60076" localSheetId="5">[1]土建工程综合单价表!#REF!</definedName>
    <definedName name="土建60076" localSheetId="6">[1]土建工程综合单价表!#REF!</definedName>
    <definedName name="土建60076" localSheetId="7">[1]土建工程综合单价表!#REF!</definedName>
    <definedName name="土建60076">[1]土建工程综合单价表!#REF!</definedName>
    <definedName name="土建60077" localSheetId="4">[1]土建工程综合单价表!#REF!</definedName>
    <definedName name="土建60077" localSheetId="5">[1]土建工程综合单价表!#REF!</definedName>
    <definedName name="土建60077" localSheetId="6">[1]土建工程综合单价表!#REF!</definedName>
    <definedName name="土建60077" localSheetId="7">[1]土建工程综合单价表!#REF!</definedName>
    <definedName name="土建60077">[1]土建工程综合单价表!#REF!</definedName>
    <definedName name="土建70001" localSheetId="4">[1]土建工程综合单价表!#REF!</definedName>
    <definedName name="土建70001" localSheetId="5">[1]土建工程综合单价表!#REF!</definedName>
    <definedName name="土建70001" localSheetId="6">[1]土建工程综合单价表!#REF!</definedName>
    <definedName name="土建70001" localSheetId="7">[1]土建工程综合单价表!#REF!</definedName>
    <definedName name="土建70001">[1]土建工程综合单价表!#REF!</definedName>
    <definedName name="土建70002" localSheetId="4">[1]土建工程综合单价表!#REF!</definedName>
    <definedName name="土建70002" localSheetId="5">[1]土建工程综合单价表!#REF!</definedName>
    <definedName name="土建70002" localSheetId="6">[1]土建工程综合单价表!#REF!</definedName>
    <definedName name="土建70002" localSheetId="7">[1]土建工程综合单价表!#REF!</definedName>
    <definedName name="土建70002">[1]土建工程综合单价表!#REF!</definedName>
    <definedName name="土建70003" localSheetId="4">[1]土建工程综合单价表!#REF!</definedName>
    <definedName name="土建70003" localSheetId="5">[1]土建工程综合单价表!#REF!</definedName>
    <definedName name="土建70003" localSheetId="6">[1]土建工程综合单价表!#REF!</definedName>
    <definedName name="土建70003" localSheetId="7">[1]土建工程综合单价表!#REF!</definedName>
    <definedName name="土建70003">[1]土建工程综合单价表!#REF!</definedName>
    <definedName name="土建70004" localSheetId="4">[1]土建工程综合单价表!#REF!</definedName>
    <definedName name="土建70004" localSheetId="5">[1]土建工程综合单价表!#REF!</definedName>
    <definedName name="土建70004" localSheetId="6">[1]土建工程综合单价表!#REF!</definedName>
    <definedName name="土建70004" localSheetId="7">[1]土建工程综合单价表!#REF!</definedName>
    <definedName name="土建70004">[1]土建工程综合单价表!#REF!</definedName>
    <definedName name="土建70005" localSheetId="4">[1]土建工程综合单价表!#REF!</definedName>
    <definedName name="土建70005" localSheetId="5">[1]土建工程综合单价表!#REF!</definedName>
    <definedName name="土建70005" localSheetId="6">[1]土建工程综合单价表!#REF!</definedName>
    <definedName name="土建70005" localSheetId="7">[1]土建工程综合单价表!#REF!</definedName>
    <definedName name="土建70005">[1]土建工程综合单价表!#REF!</definedName>
    <definedName name="土建70006" localSheetId="4">[1]土建工程综合单价表!#REF!</definedName>
    <definedName name="土建70006" localSheetId="5">[1]土建工程综合单价表!#REF!</definedName>
    <definedName name="土建70006" localSheetId="6">[1]土建工程综合单价表!#REF!</definedName>
    <definedName name="土建70006" localSheetId="7">[1]土建工程综合单价表!#REF!</definedName>
    <definedName name="土建70006">[1]土建工程综合单价表!#REF!</definedName>
    <definedName name="土建70007" localSheetId="4">[1]土建工程综合单价表!#REF!</definedName>
    <definedName name="土建70007" localSheetId="5">[1]土建工程综合单价表!#REF!</definedName>
    <definedName name="土建70007" localSheetId="6">[1]土建工程综合单价表!#REF!</definedName>
    <definedName name="土建70007" localSheetId="7">[1]土建工程综合单价表!#REF!</definedName>
    <definedName name="土建70007">[1]土建工程综合单价表!#REF!</definedName>
    <definedName name="土建70008" localSheetId="4">[1]土建工程综合单价表!#REF!</definedName>
    <definedName name="土建70008" localSheetId="5">[1]土建工程综合单价表!#REF!</definedName>
    <definedName name="土建70008" localSheetId="6">[1]土建工程综合单价表!#REF!</definedName>
    <definedName name="土建70008" localSheetId="7">[1]土建工程综合单价表!#REF!</definedName>
    <definedName name="土建70008">[1]土建工程综合单价表!#REF!</definedName>
    <definedName name="土建70009" localSheetId="4">[1]土建工程综合单价表!#REF!</definedName>
    <definedName name="土建70009" localSheetId="5">[1]土建工程综合单价表!#REF!</definedName>
    <definedName name="土建70009" localSheetId="6">[1]土建工程综合单价表!#REF!</definedName>
    <definedName name="土建70009" localSheetId="7">[1]土建工程综合单价表!#REF!</definedName>
    <definedName name="土建70009">[1]土建工程综合单价表!#REF!</definedName>
    <definedName name="土建70010" localSheetId="4">[1]土建工程综合单价表!#REF!</definedName>
    <definedName name="土建70010" localSheetId="5">[1]土建工程综合单价表!#REF!</definedName>
    <definedName name="土建70010" localSheetId="6">[1]土建工程综合单价表!#REF!</definedName>
    <definedName name="土建70010" localSheetId="7">[1]土建工程综合单价表!#REF!</definedName>
    <definedName name="土建70010">[1]土建工程综合单价表!#REF!</definedName>
    <definedName name="土建70011" localSheetId="4">[1]土建工程综合单价表!#REF!</definedName>
    <definedName name="土建70011" localSheetId="5">[1]土建工程综合单价表!#REF!</definedName>
    <definedName name="土建70011" localSheetId="6">[1]土建工程综合单价表!#REF!</definedName>
    <definedName name="土建70011" localSheetId="7">[1]土建工程综合单价表!#REF!</definedName>
    <definedName name="土建70011">[1]土建工程综合单价表!#REF!</definedName>
    <definedName name="土建70012" localSheetId="4">[1]土建工程综合单价表!#REF!</definedName>
    <definedName name="土建70012" localSheetId="5">[1]土建工程综合单价表!#REF!</definedName>
    <definedName name="土建70012" localSheetId="6">[1]土建工程综合单价表!#REF!</definedName>
    <definedName name="土建70012" localSheetId="7">[1]土建工程综合单价表!#REF!</definedName>
    <definedName name="土建70012">[1]土建工程综合单价表!#REF!</definedName>
    <definedName name="土建70013" localSheetId="4">[1]土建工程综合单价表!#REF!</definedName>
    <definedName name="土建70013" localSheetId="5">[1]土建工程综合单价表!#REF!</definedName>
    <definedName name="土建70013" localSheetId="6">[1]土建工程综合单价表!#REF!</definedName>
    <definedName name="土建70013" localSheetId="7">[1]土建工程综合单价表!#REF!</definedName>
    <definedName name="土建70013">[1]土建工程综合单价表!#REF!</definedName>
    <definedName name="土建70014" localSheetId="4">[1]土建工程综合单价表!#REF!</definedName>
    <definedName name="土建70014" localSheetId="5">[1]土建工程综合单价表!#REF!</definedName>
    <definedName name="土建70014" localSheetId="6">[1]土建工程综合单价表!#REF!</definedName>
    <definedName name="土建70014" localSheetId="7">[1]土建工程综合单价表!#REF!</definedName>
    <definedName name="土建70014">[1]土建工程综合单价表!#REF!</definedName>
    <definedName name="土建70015" localSheetId="4">[1]土建工程综合单价表!#REF!</definedName>
    <definedName name="土建70015" localSheetId="5">[1]土建工程综合单价表!#REF!</definedName>
    <definedName name="土建70015" localSheetId="6">[1]土建工程综合单价表!#REF!</definedName>
    <definedName name="土建70015" localSheetId="7">[1]土建工程综合单价表!#REF!</definedName>
    <definedName name="土建70015">[1]土建工程综合单价表!#REF!</definedName>
    <definedName name="土建70016" localSheetId="4">[1]土建工程综合单价表!#REF!</definedName>
    <definedName name="土建70016" localSheetId="5">[1]土建工程综合单价表!#REF!</definedName>
    <definedName name="土建70016" localSheetId="6">[1]土建工程综合单价表!#REF!</definedName>
    <definedName name="土建70016" localSheetId="7">[1]土建工程综合单价表!#REF!</definedName>
    <definedName name="土建70016">[1]土建工程综合单价表!#REF!</definedName>
    <definedName name="土建70017" localSheetId="4">[1]土建工程综合单价表!#REF!</definedName>
    <definedName name="土建70017" localSheetId="5">[1]土建工程综合单价表!#REF!</definedName>
    <definedName name="土建70017" localSheetId="6">[1]土建工程综合单价表!#REF!</definedName>
    <definedName name="土建70017" localSheetId="7">[1]土建工程综合单价表!#REF!</definedName>
    <definedName name="土建70017">[1]土建工程综合单价表!#REF!</definedName>
    <definedName name="土建70018" localSheetId="4">[1]土建工程综合单价表!#REF!</definedName>
    <definedName name="土建70018" localSheetId="5">[1]土建工程综合单价表!#REF!</definedName>
    <definedName name="土建70018" localSheetId="6">[1]土建工程综合单价表!#REF!</definedName>
    <definedName name="土建70018" localSheetId="7">[1]土建工程综合单价表!#REF!</definedName>
    <definedName name="土建70018">[1]土建工程综合单价表!#REF!</definedName>
    <definedName name="土建70019" localSheetId="4">[1]土建工程综合单价表!#REF!</definedName>
    <definedName name="土建70019" localSheetId="5">[1]土建工程综合单价表!#REF!</definedName>
    <definedName name="土建70019" localSheetId="6">[1]土建工程综合单价表!#REF!</definedName>
    <definedName name="土建70019" localSheetId="7">[1]土建工程综合单价表!#REF!</definedName>
    <definedName name="土建70019">[1]土建工程综合单价表!#REF!</definedName>
    <definedName name="土建70020" localSheetId="4">[1]土建工程综合单价表!#REF!</definedName>
    <definedName name="土建70020" localSheetId="5">[1]土建工程综合单价表!#REF!</definedName>
    <definedName name="土建70020" localSheetId="6">[1]土建工程综合单价表!#REF!</definedName>
    <definedName name="土建70020" localSheetId="7">[1]土建工程综合单价表!#REF!</definedName>
    <definedName name="土建70020">[1]土建工程综合单价表!#REF!</definedName>
    <definedName name="土建70021" localSheetId="4">[1]土建工程综合单价表!#REF!</definedName>
    <definedName name="土建70021" localSheetId="5">[1]土建工程综合单价表!#REF!</definedName>
    <definedName name="土建70021" localSheetId="6">[1]土建工程综合单价表!#REF!</definedName>
    <definedName name="土建70021" localSheetId="7">[1]土建工程综合单价表!#REF!</definedName>
    <definedName name="土建70021">[1]土建工程综合单价表!#REF!</definedName>
    <definedName name="土建70022" localSheetId="4">[1]土建工程综合单价表!#REF!</definedName>
    <definedName name="土建70022" localSheetId="5">[1]土建工程综合单价表!#REF!</definedName>
    <definedName name="土建70022" localSheetId="6">[1]土建工程综合单价表!#REF!</definedName>
    <definedName name="土建70022" localSheetId="7">[1]土建工程综合单价表!#REF!</definedName>
    <definedName name="土建70022">[1]土建工程综合单价表!#REF!</definedName>
    <definedName name="土建70023" localSheetId="4">[1]土建工程综合单价表!#REF!</definedName>
    <definedName name="土建70023" localSheetId="5">[1]土建工程综合单价表!#REF!</definedName>
    <definedName name="土建70023" localSheetId="6">[1]土建工程综合单价表!#REF!</definedName>
    <definedName name="土建70023" localSheetId="7">[1]土建工程综合单价表!#REF!</definedName>
    <definedName name="土建70023">[1]土建工程综合单价表!#REF!</definedName>
    <definedName name="土建70024" localSheetId="4">[1]土建工程综合单价表!#REF!</definedName>
    <definedName name="土建70024" localSheetId="5">[1]土建工程综合单价表!#REF!</definedName>
    <definedName name="土建70024" localSheetId="6">[1]土建工程综合单价表!#REF!</definedName>
    <definedName name="土建70024" localSheetId="7">[1]土建工程综合单价表!#REF!</definedName>
    <definedName name="土建70024">[1]土建工程综合单价表!#REF!</definedName>
    <definedName name="土建70025" localSheetId="4">[1]土建工程综合单价表!#REF!</definedName>
    <definedName name="土建70025" localSheetId="5">[1]土建工程综合单价表!#REF!</definedName>
    <definedName name="土建70025" localSheetId="6">[1]土建工程综合单价表!#REF!</definedName>
    <definedName name="土建70025" localSheetId="7">[1]土建工程综合单价表!#REF!</definedName>
    <definedName name="土建70025">[1]土建工程综合单价表!#REF!</definedName>
    <definedName name="土建70026" localSheetId="4">[1]土建工程综合单价表!#REF!</definedName>
    <definedName name="土建70026" localSheetId="5">[1]土建工程综合单价表!#REF!</definedName>
    <definedName name="土建70026" localSheetId="6">[1]土建工程综合单价表!#REF!</definedName>
    <definedName name="土建70026" localSheetId="7">[1]土建工程综合单价表!#REF!</definedName>
    <definedName name="土建70026">[1]土建工程综合单价表!#REF!</definedName>
    <definedName name="土建70027" localSheetId="4">[1]土建工程综合单价表!#REF!</definedName>
    <definedName name="土建70027" localSheetId="5">[1]土建工程综合单价表!#REF!</definedName>
    <definedName name="土建70027" localSheetId="6">[1]土建工程综合单价表!#REF!</definedName>
    <definedName name="土建70027" localSheetId="7">[1]土建工程综合单价表!#REF!</definedName>
    <definedName name="土建70027">[1]土建工程综合单价表!#REF!</definedName>
    <definedName name="土建80001" localSheetId="4">[1]土建工程综合单价表!#REF!</definedName>
    <definedName name="土建80001" localSheetId="5">[1]土建工程综合单价表!#REF!</definedName>
    <definedName name="土建80001" localSheetId="6">[1]土建工程综合单价表!#REF!</definedName>
    <definedName name="土建80001" localSheetId="7">[1]土建工程综合单价表!#REF!</definedName>
    <definedName name="土建80001">[1]土建工程综合单价表!#REF!</definedName>
    <definedName name="土建80002" localSheetId="4">[1]土建工程综合单价表!#REF!</definedName>
    <definedName name="土建80002" localSheetId="5">[1]土建工程综合单价表!#REF!</definedName>
    <definedName name="土建80002" localSheetId="6">[1]土建工程综合单价表!#REF!</definedName>
    <definedName name="土建80002" localSheetId="7">[1]土建工程综合单价表!#REF!</definedName>
    <definedName name="土建80002">[1]土建工程综合单价表!#REF!</definedName>
    <definedName name="土建80003" localSheetId="4">[1]土建工程综合单价表!#REF!</definedName>
    <definedName name="土建80003" localSheetId="5">[1]土建工程综合单价表!#REF!</definedName>
    <definedName name="土建80003" localSheetId="6">[1]土建工程综合单价表!#REF!</definedName>
    <definedName name="土建80003" localSheetId="7">[1]土建工程综合单价表!#REF!</definedName>
    <definedName name="土建80003">[1]土建工程综合单价表!#REF!</definedName>
    <definedName name="土建80004" localSheetId="4">[1]土建工程综合单价表!#REF!</definedName>
    <definedName name="土建80004" localSheetId="5">[1]土建工程综合单价表!#REF!</definedName>
    <definedName name="土建80004" localSheetId="6">[1]土建工程综合单价表!#REF!</definedName>
    <definedName name="土建80004" localSheetId="7">[1]土建工程综合单价表!#REF!</definedName>
    <definedName name="土建80004">[1]土建工程综合单价表!#REF!</definedName>
    <definedName name="土建80005" localSheetId="4">[1]土建工程综合单价表!#REF!</definedName>
    <definedName name="土建80005" localSheetId="5">[1]土建工程综合单价表!#REF!</definedName>
    <definedName name="土建80005" localSheetId="6">[1]土建工程综合单价表!#REF!</definedName>
    <definedName name="土建80005" localSheetId="7">[1]土建工程综合单价表!#REF!</definedName>
    <definedName name="土建80005">[1]土建工程综合单价表!#REF!</definedName>
    <definedName name="土建80006" localSheetId="4">[1]土建工程综合单价表!#REF!</definedName>
    <definedName name="土建80006" localSheetId="5">[1]土建工程综合单价表!#REF!</definedName>
    <definedName name="土建80006" localSheetId="6">[1]土建工程综合单价表!#REF!</definedName>
    <definedName name="土建80006" localSheetId="7">[1]土建工程综合单价表!#REF!</definedName>
    <definedName name="土建80006">[1]土建工程综合单价表!#REF!</definedName>
    <definedName name="土建80007" localSheetId="4">[1]土建工程综合单价表!#REF!</definedName>
    <definedName name="土建80007" localSheetId="5">[1]土建工程综合单价表!#REF!</definedName>
    <definedName name="土建80007" localSheetId="6">[1]土建工程综合单价表!#REF!</definedName>
    <definedName name="土建80007" localSheetId="7">[1]土建工程综合单价表!#REF!</definedName>
    <definedName name="土建80007">[1]土建工程综合单价表!#REF!</definedName>
    <definedName name="土建80008" localSheetId="4">[1]土建工程综合单价表!#REF!</definedName>
    <definedName name="土建80008" localSheetId="5">[1]土建工程综合单价表!#REF!</definedName>
    <definedName name="土建80008" localSheetId="6">[1]土建工程综合单价表!#REF!</definedName>
    <definedName name="土建80008" localSheetId="7">[1]土建工程综合单价表!#REF!</definedName>
    <definedName name="土建80008">[1]土建工程综合单价表!#REF!</definedName>
    <definedName name="土建80009" localSheetId="4">[1]土建工程综合单价表!#REF!</definedName>
    <definedName name="土建80009" localSheetId="5">[1]土建工程综合单价表!#REF!</definedName>
    <definedName name="土建80009" localSheetId="6">[1]土建工程综合单价表!#REF!</definedName>
    <definedName name="土建80009" localSheetId="7">[1]土建工程综合单价表!#REF!</definedName>
    <definedName name="土建80009">[1]土建工程综合单价表!#REF!</definedName>
    <definedName name="土建80010" localSheetId="4">[1]土建工程综合单价表!#REF!</definedName>
    <definedName name="土建80010" localSheetId="5">[1]土建工程综合单价表!#REF!</definedName>
    <definedName name="土建80010" localSheetId="6">[1]土建工程综合单价表!#REF!</definedName>
    <definedName name="土建80010" localSheetId="7">[1]土建工程综合单价表!#REF!</definedName>
    <definedName name="土建80010">[1]土建工程综合单价表!#REF!</definedName>
    <definedName name="土建80011" localSheetId="4">[1]土建工程综合单价表!#REF!</definedName>
    <definedName name="土建80011" localSheetId="5">[1]土建工程综合单价表!#REF!</definedName>
    <definedName name="土建80011" localSheetId="6">[1]土建工程综合单价表!#REF!</definedName>
    <definedName name="土建80011" localSheetId="7">[1]土建工程综合单价表!#REF!</definedName>
    <definedName name="土建80011">[1]土建工程综合单价表!#REF!</definedName>
    <definedName name="土建80012" localSheetId="4">[1]土建工程综合单价表!#REF!</definedName>
    <definedName name="土建80012" localSheetId="5">[1]土建工程综合单价表!#REF!</definedName>
    <definedName name="土建80012" localSheetId="6">[1]土建工程综合单价表!#REF!</definedName>
    <definedName name="土建80012" localSheetId="7">[1]土建工程综合单价表!#REF!</definedName>
    <definedName name="土建80012">[1]土建工程综合单价表!#REF!</definedName>
    <definedName name="土建80013" localSheetId="4">[1]土建工程综合单价表!#REF!</definedName>
    <definedName name="土建80013" localSheetId="5">[1]土建工程综合单价表!#REF!</definedName>
    <definedName name="土建80013" localSheetId="6">[1]土建工程综合单价表!#REF!</definedName>
    <definedName name="土建80013" localSheetId="7">[1]土建工程综合单价表!#REF!</definedName>
    <definedName name="土建80013">[1]土建工程综合单价表!#REF!</definedName>
    <definedName name="土建80014" localSheetId="4">[1]土建工程综合单价表!#REF!</definedName>
    <definedName name="土建80014" localSheetId="5">[1]土建工程综合单价表!#REF!</definedName>
    <definedName name="土建80014" localSheetId="6">[1]土建工程综合单价表!#REF!</definedName>
    <definedName name="土建80014" localSheetId="7">[1]土建工程综合单价表!#REF!</definedName>
    <definedName name="土建80014">[1]土建工程综合单价表!#REF!</definedName>
    <definedName name="土建80015" localSheetId="4">[1]土建工程综合单价表!#REF!</definedName>
    <definedName name="土建80015" localSheetId="5">[1]土建工程综合单价表!#REF!</definedName>
    <definedName name="土建80015" localSheetId="6">[1]土建工程综合单价表!#REF!</definedName>
    <definedName name="土建80015" localSheetId="7">[1]土建工程综合单价表!#REF!</definedName>
    <definedName name="土建80015">[1]土建工程综合单价表!#REF!</definedName>
    <definedName name="土建80016" localSheetId="4">[1]土建工程综合单价表!#REF!</definedName>
    <definedName name="土建80016" localSheetId="5">[1]土建工程综合单价表!#REF!</definedName>
    <definedName name="土建80016" localSheetId="6">[1]土建工程综合单价表!#REF!</definedName>
    <definedName name="土建80016" localSheetId="7">[1]土建工程综合单价表!#REF!</definedName>
    <definedName name="土建80016">[1]土建工程综合单价表!#REF!</definedName>
    <definedName name="土建80017" localSheetId="4">[1]土建工程综合单价表!#REF!</definedName>
    <definedName name="土建80017" localSheetId="5">[1]土建工程综合单价表!#REF!</definedName>
    <definedName name="土建80017" localSheetId="6">[1]土建工程综合单价表!#REF!</definedName>
    <definedName name="土建80017" localSheetId="7">[1]土建工程综合单价表!#REF!</definedName>
    <definedName name="土建80017">[1]土建工程综合单价表!#REF!</definedName>
    <definedName name="外面砖" localSheetId="4">[2]施工参考单价报价表!#REF!</definedName>
    <definedName name="外面砖" localSheetId="5">[2]施工参考单价报价表!#REF!</definedName>
    <definedName name="外面砖" localSheetId="6">[2]施工参考单价报价表!#REF!</definedName>
    <definedName name="外面砖" localSheetId="7">[2]施工参考单价报价表!#REF!</definedName>
    <definedName name="外面砖">[2]施工参考单价报价表!#REF!</definedName>
    <definedName name="外涂" localSheetId="4">[2]施工参考单价报价表!#REF!</definedName>
    <definedName name="外涂" localSheetId="5">[2]施工参考单价报价表!#REF!</definedName>
    <definedName name="外涂" localSheetId="6">[2]施工参考单价报价表!#REF!</definedName>
    <definedName name="外涂" localSheetId="7">[2]施工参考单价报价表!#REF!</definedName>
    <definedName name="外涂">[2]施工参考单价报价表!#REF!</definedName>
    <definedName name="异柱模" localSheetId="4">[2]施工参考单价报价表!#REF!</definedName>
    <definedName name="异柱模" localSheetId="5">[2]施工参考单价报价表!#REF!</definedName>
    <definedName name="异柱模" localSheetId="6">[2]施工参考单价报价表!#REF!</definedName>
    <definedName name="异柱模" localSheetId="7">[2]施工参考单价报价表!#REF!</definedName>
    <definedName name="异柱模">[2]施工参考单价报价表!#REF!</definedName>
    <definedName name="桩模" localSheetId="4">[2]施工参考单价报价表!#REF!</definedName>
    <definedName name="桩模" localSheetId="5">[2]施工参考单价报价表!#REF!</definedName>
    <definedName name="桩模" localSheetId="6">[2]施工参考单价报价表!#REF!</definedName>
    <definedName name="桩模" localSheetId="7">[2]施工参考单价报价表!#REF!</definedName>
    <definedName name="桩模">[2]施工参考单价报价表!#REF!</definedName>
  </definedNames>
  <calcPr calcId="144525"/>
</workbook>
</file>

<file path=xl/sharedStrings.xml><?xml version="1.0" encoding="utf-8"?>
<sst xmlns="http://schemas.openxmlformats.org/spreadsheetml/2006/main" count="683">
  <si>
    <t>德清普泰物流园项目机电安装工程标准清单</t>
  </si>
  <si>
    <t>投 标 总 价</t>
  </si>
  <si>
    <t>建 设 单 位:</t>
  </si>
  <si>
    <t xml:space="preserve"> </t>
  </si>
  <si>
    <t>工 程 名 称：</t>
  </si>
  <si>
    <t>德清普泰物流园项目机电安装工程</t>
  </si>
  <si>
    <t>投标总价（小写）:</t>
  </si>
  <si>
    <r>
      <rPr>
        <b/>
        <sz val="12"/>
        <rFont val="宋体"/>
        <charset val="134"/>
      </rPr>
      <t xml:space="preserve">  </t>
    </r>
    <r>
      <rPr>
        <b/>
        <sz val="12"/>
        <color indexed="10"/>
        <rFont val="宋体"/>
        <charset val="134"/>
      </rPr>
      <t xml:space="preserve"> </t>
    </r>
    <r>
      <rPr>
        <b/>
        <sz val="12"/>
        <color indexed="10"/>
        <rFont val="宋体"/>
        <charset val="134"/>
      </rPr>
      <t xml:space="preserve">        </t>
    </r>
    <r>
      <rPr>
        <b/>
        <sz val="12"/>
        <rFont val="宋体"/>
        <charset val="134"/>
      </rPr>
      <t xml:space="preserve"> （大写）:</t>
    </r>
  </si>
  <si>
    <t>投  标  人:</t>
  </si>
  <si>
    <t>（单位盖章）</t>
  </si>
  <si>
    <t>法定代表人
或其授权人：</t>
  </si>
  <si>
    <t>（签字或盖章）</t>
  </si>
  <si>
    <t>编  制  人：</t>
  </si>
  <si>
    <t>（造价人员签字盖专用章）</t>
  </si>
  <si>
    <t>编 制 时 间:</t>
  </si>
  <si>
    <t>德清普泰物流园项目机电安装工程清单报价说明</t>
  </si>
  <si>
    <t>一</t>
  </si>
  <si>
    <t>招标范围：</t>
  </si>
  <si>
    <r>
      <rPr>
        <sz val="10.5"/>
        <rFont val="仿宋_GB2312"/>
        <charset val="134"/>
      </rPr>
      <t>安装工程招标范围：包含电气、给排水、通风空调、预留预埋、防雷接地</t>
    </r>
    <r>
      <rPr>
        <sz val="10.5"/>
        <color rgb="FFFF0000"/>
        <rFont val="仿宋_GB2312"/>
        <charset val="134"/>
      </rPr>
      <t>（不包含倒班楼室内安装工程,倒班楼室内安装工程由总包实施）；</t>
    </r>
  </si>
  <si>
    <t>1.1.1</t>
  </si>
  <si>
    <r>
      <rPr>
        <sz val="10.5"/>
        <rFont val="宋体"/>
        <charset val="134"/>
      </rPr>
      <t>a）电气部分：从低压配电柜</t>
    </r>
    <r>
      <rPr>
        <sz val="10.5"/>
        <rFont val="宋体"/>
        <charset val="134"/>
      </rPr>
      <t>二次出线到各用电终端的动力（包含屋面消防排烟排风设备电线、电缆的敷设）、照明系统中所有配管、配线、电缆、桥架、电器和设备安装；消防应急照明系统配管配线及灯具安装；消防设备控制箱进线电缆；</t>
    </r>
  </si>
  <si>
    <t>1.1.2</t>
  </si>
  <si>
    <r>
      <rPr>
        <sz val="10.5"/>
        <color theme="1"/>
        <rFont val="宋体"/>
        <charset val="134"/>
      </rPr>
      <t>b）给排水部分：
给水工程：从市政接驳点到生活泵房、屋顶水箱进水管、仓库及其他用房生活用水管道，水泵房到各用房管道，卫生间管道，室外绿化浇灌管道等管道及阀门安装,</t>
    </r>
    <r>
      <rPr>
        <sz val="10.5"/>
        <rFont val="宋体"/>
        <charset val="134"/>
      </rPr>
      <t>上述所涉及的土方开挖及管道及阀门安装的所有工作内容。</t>
    </r>
    <r>
      <rPr>
        <sz val="10.5"/>
        <color theme="1"/>
        <rFont val="宋体"/>
        <charset val="134"/>
      </rPr>
      <t xml:space="preserve">
室内排水工程：从室外第一个检查井开始（包含接入第一个检查井的埋地管、立管、末端排水管路，不含排水检查井）至室内卫生间、厨房等排水管道施工（</t>
    </r>
    <r>
      <rPr>
        <sz val="10.5"/>
        <color rgb="FFFF0000"/>
        <rFont val="宋体"/>
        <charset val="134"/>
      </rPr>
      <t>外墙彩钢管雨水管道由钢结构施工的除外，室外排水管网工程由总承包实施</t>
    </r>
    <r>
      <rPr>
        <sz val="10.5"/>
        <color theme="1"/>
        <rFont val="宋体"/>
        <charset val="134"/>
      </rPr>
      <t>）</t>
    </r>
  </si>
  <si>
    <t>1.1.3</t>
  </si>
  <si>
    <t>c）通风空调部分：卫生间排风扇及排风管道、阀门；</t>
  </si>
  <si>
    <t>1.1.4</t>
  </si>
  <si>
    <t>d）预留预埋部分：弱电管网预埋从市政接驳点到园区内所有需要预埋的部分；需要预埋的室内消防配管；各种套管预埋；</t>
  </si>
  <si>
    <t>1.1.5</t>
  </si>
  <si>
    <t>e) 防雷接地工程：接闪器、引下线、接地体敷设，机房内、卫生间内接地点预留、等电位箱安装，设备房接地系统安装，桥架通长接地体安装，设备接地预留</t>
  </si>
  <si>
    <t>倒班楼/综合楼室内安装（总承包实施）的分界面划分：</t>
  </si>
  <si>
    <t>1.2.1</t>
  </si>
  <si>
    <t>电气部分：以倒班楼/综合楼的总配电箱为界，总承包单位负责从总配电箱（包含总配箱）起的后端管线及设备；安装工程单位负责总配电箱以前的管线及设备。</t>
  </si>
  <si>
    <t>1.2.2</t>
  </si>
  <si>
    <t>给水部分：以倒班楼/综合楼的第一个室外水表井的水表为界，总承包单位负责从第一个室外水表井的水表（包含水表）起的后端管线及设备；安装工程单位负责第一个室外水表井的水表以前的管线及设备。</t>
  </si>
  <si>
    <t>二</t>
  </si>
  <si>
    <t>报价说明：</t>
  </si>
  <si>
    <r>
      <rPr>
        <sz val="10.5"/>
        <rFont val="仿宋_GB2312"/>
        <charset val="134"/>
      </rPr>
      <t>本工程报价采用工程量清单计价报价形式，合同总价（除零星工程计价清单部分外）为闭口固定包干总价，即包工、包料、包工期、包质量、包数量、包工资及材料价之任何市场价格差别、施工中因要符合政府的新规定或规范等而须改善或替换之材料设备的费用、施工管理费（包括对指定分包/独立专项分包/公用事业单位的照管、协调费、配合费等）、安全措施费、特殊地段材料运费补差、特殊条件施工增加费、所有间接费、其它直接费（如超高费）﹑综合费率、机械进退场费及场内搬迁费、保险、利润和国家规定的任何收费、税金</t>
    </r>
    <r>
      <rPr>
        <sz val="10.5"/>
        <color rgb="FFFF0000"/>
        <rFont val="仿宋_GB2312"/>
        <charset val="134"/>
      </rPr>
      <t>（增值税）</t>
    </r>
    <r>
      <rPr>
        <sz val="10.5"/>
        <rFont val="仿宋_GB2312"/>
        <charset val="134"/>
      </rPr>
      <t>、必须的加班费、奖金、安全监督、堤围防护费，因承包单位自身原因而引起的返工费、赶工措施费、技术措施费、费率或汇率的变动、报建费、专家论证费、商检费、专利费、包装、空运、国外及本地运输及存仓费、因材料/设备迟到工地的窝工费以及为申请施工及满足国家对文明施工的要求产生的费用等。综合单价包括设备/材料、人工、机械、运输装卸、保险、仓储、产品保护、材料损耗、税费、管理费等为完成本工程所需的一切费用及利润。工程量需包含按合同图纸及招标范围为完成本工程的所需的所有工程量。招标图纸及业主提供的工程量清单中所涉及的描述和工程量仅供参考，各投标单位必须根据招标说明（包含招标范围）、施工图纸等相关文件，并结合国家相关标准、技术规范、行业惯例等资料自行核实。如发现任何疑问，请在招标文件规定的期限前书面或e-mail请求澄清，并根据招标澄清会答复的意见进行调整。承包方须自行承担工程量清单的数量量度的风险，并在投标报价中予以考虑并最终确定投标价格。报价须完整，合同总价须包括按合同要求执行并完成本工程所需的一切费用，除非有工程变更，指令，合同总价将不会随物价波动、劳动力成本变化、外汇汇率波动等因素作任何调整。</t>
    </r>
  </si>
  <si>
    <t>分部分项工程量清单项目投标综合单价报价组成为人工费+“主材费”（不含主材损耗的主材费用，不含《甲供材料设备清单》中材料设备价格)）+“其它费”</t>
  </si>
  <si>
    <t>所有综合单价包括内容：</t>
  </si>
  <si>
    <t>已包括材料费，施工中因要符合政府的新规定或规范等而须改善或替换之材料设备的费用，制安人工费， 机械费，损耗费，利润，规费，税金，使用材料试验费、检测费，工人劳保费，安全措施费用， 抽样测试， 竣工档案资料汇编整理，安全监督、堤围防护费，工程管理费（包括对指定分包/独立专项分包/公用事业单位的照管、协调费、配合费等），水、电费, 因赶工而发生工人加班费、奖金，特殊地段材料运费补差、特殊条件施工增加费、所有间接费、其它直接费（如超高费），水电接驳情况及调试，综合费率，机械进退场费及场内搬迁费，保险，国家规定的任何收费，必须的加班费，费率或汇率的变动，专家论证费，商检费，专利费，包装，空运，国外及本地运输及存仓费，因材料/设备迟到工地的窝工费以及为申请施工及满足国家对文明施工的要求产生的费用，材料由采购(或提货仓库) 地点运送至施工现场费用及材料、机械在施工现场内的水平、垂直运输费用。</t>
  </si>
  <si>
    <t>施工过程中停电、停水、二次搬运、施工场地不足、成品保护等所需措施的一切费用和工期，并已考虑了各种可能因素影响施工所增加的费用；本工程所有建筑垃圾，投标单位必须自行清理、装运至指定区域外，过程中发生的费用，投标单位应考虑在投标报价中。万科四化施工要求，投标单位知晓并考虑在投标报价中。</t>
  </si>
  <si>
    <t>所需检测、验收费。</t>
  </si>
  <si>
    <t>综合单价为承包单价, 已包材料价之任何市场价格差别，材料涨、跌价在内, 在结算时单价将不予调整。</t>
  </si>
  <si>
    <t>投标人在投标及签订本合同前已清楚并考虑工地周围环境、交通道路、现场条件、招标文件、承包范围、质量标准、工期、施工图纸、施工组织设计，并已考虑检验检测、施工技术措施、安全文明施工措施、保修期内因产品质量问题引起的维修和更换等因素，并在综合报价中充分体现。</t>
  </si>
  <si>
    <t>工程量清单应与招标简介、招标说明、技术规范、合同条款、设计图纸、地勘报告等所有业主提供的文件资料及相关规范结合起来查阅与理解；报价时不仅要研究图纸、技术要求等设计文件、同时须考虑招标文件、合同文件、法律、政府规定、现场情况等因素，将所用费用考虑所有有关单价之中。</t>
  </si>
  <si>
    <t>其他电气工程如需与消防工程共用电缆桥架和线槽，承包商必须无条件提供给其使用，并积极配合，费用在单价中综合考虑，不再额外收取任何费用。</t>
  </si>
  <si>
    <t>在招标澄清会之后，如投标单位认为提供的工程量清单中有些细目虽未列出，而根据招标图纸、技术规范等招标资料和现场情况、施工经验，投标人认为有必要加入。投标人只能在清单中指定位置“其他”一栏中统一加入，并详细列明内容、数量、单价和金额。除此之外，工程量格式清单严禁变动，否则将被判定为无效标。</t>
  </si>
  <si>
    <t>投标人对用于本合同工程各类设备的提供、运输、维护、拆卸、拼装、多次进退场、操作及维修人员等支付的费用，已包括在工程量清单的单价之中。在本工程施工过程中，如果工程师认为某种施工设备不适用或失修，以致不能履行本工程所要求的施工作业，承包商应另以适用的设备代替之，由此发生的费用由承包商自负。在本工程施工过程中，如果工程师认为为满足某工序实施的施工机械（如挖土机等）的数量明显无法满足工程整体施工进度的需要，承包商应立即增加机械设备的数量以满足整体施工进度的需要，由此发生的费用由承包商自负。</t>
  </si>
  <si>
    <t>工程量清单所列工程量为净工程量。不考虑任何损耗、工作面、施工工艺、等所需费用的补贴。这些补贴应包含在单价之中。</t>
  </si>
  <si>
    <t>关于万科标准做法与国家施工规范中不一致的地方，均在投标报价中综合考虑，不另计价；</t>
  </si>
  <si>
    <t>招标清单中所列主材及施工限价项目均不允许更改，投标人认为其承包价格与限价有差异部分，均在其他项目综合单价中予以考虑，限价项目不做任何调整。</t>
  </si>
  <si>
    <t>变更、指令单或新增项目子目单价的确定：如属合同清单已有的子目，按合同清单单价；如有类似的子目，以合同清单类似价格为基础确定变更价格，如清单项目实际采用主材不同，仅替换主材单价；</t>
  </si>
  <si>
    <t>对于清单中采用的预制构件，投标人需要认真编制预制构件方案及报价，并同意上述方案在不中标情况下可以由招标人使用；</t>
  </si>
  <si>
    <t>材料品牌选用：本工程材料品牌选用应符合清单《设备品牌清单》中限定的品牌</t>
  </si>
  <si>
    <t>甲供材料、分包工程:详见合同。</t>
  </si>
  <si>
    <t>本工程综合单价单位均以人民币计算；</t>
  </si>
  <si>
    <t>土建、结构及装修</t>
  </si>
  <si>
    <t>土方开挖,回填等计量按照实际图纸尺寸计量(不考虑任何放坡、工作空间或实际必须超挖的土石方量);单价应综合考虑各类土方的开挖,回填和夯实等施工方式,运输的方式,外运的距离,购土的距离及取土的费用,以及其它可能的杂项和风险因素.其中土方开挖需综合挖土,运土,运至场内或场外制定的弃土场、挡土板和支撑、清除地表水等;土方回填需综合填土、夯实和辗压及运回填土项目。</t>
  </si>
  <si>
    <r>
      <rPr>
        <sz val="10.5"/>
        <rFont val="宋体"/>
        <charset val="134"/>
      </rPr>
      <t>钢筋工程量按图示尺寸（净用量）计算，不另计损耗，损耗部分也不在调差范围之内计算。钢筋工程量计算方法：</t>
    </r>
    <r>
      <rPr>
        <sz val="10.5"/>
        <rFont val="Helv"/>
        <charset val="134"/>
      </rPr>
      <t>1</t>
    </r>
    <r>
      <rPr>
        <sz val="10.5"/>
        <rFont val="宋体"/>
        <charset val="134"/>
      </rPr>
      <t>、混凝土水平构件（含板、梁等）的水平钢筋，直径≥</t>
    </r>
    <r>
      <rPr>
        <sz val="10.5"/>
        <rFont val="Helv"/>
        <charset val="134"/>
      </rPr>
      <t>25</t>
    </r>
    <r>
      <rPr>
        <sz val="10.5"/>
        <rFont val="宋体"/>
        <charset val="134"/>
      </rPr>
      <t>的钢筋自然连接（＞</t>
    </r>
    <r>
      <rPr>
        <sz val="10.5"/>
        <rFont val="Helv"/>
        <charset val="134"/>
      </rPr>
      <t>9</t>
    </r>
    <r>
      <rPr>
        <sz val="10.5"/>
        <rFont val="宋体"/>
        <charset val="134"/>
      </rPr>
      <t>米的连接）按直螺纹连接计算；直径≥</t>
    </r>
    <r>
      <rPr>
        <sz val="10.5"/>
        <rFont val="Helv"/>
        <charset val="134"/>
      </rPr>
      <t>25</t>
    </r>
    <r>
      <rPr>
        <sz val="10.5"/>
        <rFont val="宋体"/>
        <charset val="134"/>
      </rPr>
      <t>的钢筋（≤</t>
    </r>
    <r>
      <rPr>
        <sz val="10.5"/>
        <rFont val="Helv"/>
        <charset val="134"/>
      </rPr>
      <t>9</t>
    </r>
    <r>
      <rPr>
        <sz val="10.5"/>
        <rFont val="宋体"/>
        <charset val="134"/>
      </rPr>
      <t>米的连接）和直径＜</t>
    </r>
    <r>
      <rPr>
        <sz val="10.5"/>
        <rFont val="Helv"/>
        <charset val="134"/>
      </rPr>
      <t>25mm</t>
    </r>
    <r>
      <rPr>
        <sz val="10.5"/>
        <rFont val="宋体"/>
        <charset val="134"/>
      </rPr>
      <t>的钢筋自然连接按净长计算，不计算搭接，无论投标单位在此部分钢筋施工时采取电焊、对焊或绑扎等其他方式进行钢筋连接，该费用均计入对应钢筋规格的综合单价中，不单独另外计算费用。</t>
    </r>
    <r>
      <rPr>
        <sz val="10.5"/>
        <rFont val="Helv"/>
        <charset val="134"/>
      </rPr>
      <t>2</t>
    </r>
    <r>
      <rPr>
        <sz val="10.5"/>
        <rFont val="宋体"/>
        <charset val="134"/>
      </rPr>
      <t>、混凝土竖向构件（含柱、墙等）的竖向钢筋，直径≥</t>
    </r>
    <r>
      <rPr>
        <sz val="10.5"/>
        <rFont val="Helv"/>
        <charset val="134"/>
      </rPr>
      <t>12mm</t>
    </r>
    <r>
      <rPr>
        <sz val="10.5"/>
        <rFont val="宋体"/>
        <charset val="134"/>
      </rPr>
      <t>的钢筋连接按电渣压力焊，直径＜</t>
    </r>
    <r>
      <rPr>
        <sz val="10.5"/>
        <rFont val="Helv"/>
        <charset val="134"/>
      </rPr>
      <t>12mm</t>
    </r>
    <r>
      <rPr>
        <sz val="10.5"/>
        <rFont val="宋体"/>
        <charset val="134"/>
      </rPr>
      <t>的钢筋连接按绑扎连接计算，竖向钢筋按层数计算连接个数。</t>
    </r>
    <r>
      <rPr>
        <sz val="10.5"/>
        <rFont val="Helv"/>
        <charset val="134"/>
      </rPr>
      <t>3</t>
    </r>
    <r>
      <rPr>
        <sz val="10.5"/>
        <rFont val="宋体"/>
        <charset val="134"/>
      </rPr>
      <t>、如现场实际施工时，乙方将直径≤</t>
    </r>
    <r>
      <rPr>
        <sz val="10.5"/>
        <rFont val="Helv"/>
        <charset val="134"/>
      </rPr>
      <t>12mm</t>
    </r>
    <r>
      <rPr>
        <sz val="10.5"/>
        <rFont val="宋体"/>
        <charset val="134"/>
      </rPr>
      <t>的竖向构件（含柱、墙等）钢筋连接也按电渣压力焊施工；</t>
    </r>
  </si>
  <si>
    <r>
      <rPr>
        <sz val="10.5"/>
        <rFont val="宋体"/>
        <charset val="134"/>
      </rPr>
      <t>模板面积计算</t>
    </r>
    <r>
      <rPr>
        <sz val="10.5"/>
        <rFont val="Helv"/>
        <charset val="134"/>
      </rPr>
      <t xml:space="preserve">: </t>
    </r>
    <r>
      <rPr>
        <sz val="10.5"/>
        <rFont val="宋体"/>
        <charset val="134"/>
      </rPr>
      <t>按与混凝土接触面积计算面积，支撑、支顶加密、超高不予考虑。费用计入一次性计取的</t>
    </r>
    <r>
      <rPr>
        <sz val="10.5"/>
        <color rgb="FFFF0000"/>
        <rFont val="宋体"/>
        <charset val="134"/>
      </rPr>
      <t>措施费用；</t>
    </r>
  </si>
  <si>
    <t>预制混凝土工作以及预制预应力混凝土工作的费用包括模具的费用，及前面已提到的需要用额外水泥的自拋光混凝土表面或者留下粗糙的地表等待处理的费用，制成所有的角落、斜榫、末端以及垫座等的费用，提升并且完成所需的水泥砂浆工作的费用，以及提供所有的临时的支撑物、提升装置和其它任何额外的用于提升的加强设备。</t>
  </si>
  <si>
    <r>
      <rPr>
        <sz val="10.5"/>
        <rFont val="宋体"/>
        <charset val="134"/>
      </rPr>
      <t>防火石膏板分隔墙计量按照净面积计量</t>
    </r>
    <r>
      <rPr>
        <sz val="10.5"/>
        <rFont val="Helv"/>
        <charset val="134"/>
      </rPr>
      <t>;</t>
    </r>
    <r>
      <rPr>
        <sz val="10.5"/>
        <rFont val="宋体"/>
        <charset val="134"/>
      </rPr>
      <t>其单价需综合相关的龙骨</t>
    </r>
    <r>
      <rPr>
        <sz val="10.5"/>
        <rFont val="Helv"/>
        <charset val="134"/>
      </rPr>
      <t>,</t>
    </r>
    <r>
      <rPr>
        <sz val="10.5"/>
        <rFont val="宋体"/>
        <charset val="134"/>
      </rPr>
      <t>岩棉</t>
    </r>
    <r>
      <rPr>
        <sz val="10.5"/>
        <rFont val="Helv"/>
        <charset val="134"/>
      </rPr>
      <t>,</t>
    </r>
    <r>
      <rPr>
        <sz val="10.5"/>
        <rFont val="宋体"/>
        <charset val="134"/>
      </rPr>
      <t>石膏板</t>
    </r>
    <r>
      <rPr>
        <sz val="10.5"/>
        <rFont val="Helv"/>
        <charset val="134"/>
      </rPr>
      <t>,</t>
    </r>
    <r>
      <rPr>
        <sz val="10.5"/>
        <rFont val="宋体"/>
        <charset val="134"/>
      </rPr>
      <t>锚固钢筋</t>
    </r>
    <r>
      <rPr>
        <sz val="10.5"/>
        <rFont val="Helv"/>
        <charset val="134"/>
      </rPr>
      <t>,</t>
    </r>
    <r>
      <rPr>
        <sz val="10.5"/>
        <rFont val="宋体"/>
        <charset val="134"/>
      </rPr>
      <t>螺栓</t>
    </r>
    <r>
      <rPr>
        <sz val="10.5"/>
        <rFont val="Helv"/>
        <charset val="134"/>
      </rPr>
      <t>,</t>
    </r>
    <r>
      <rPr>
        <sz val="10.5"/>
        <rFont val="宋体"/>
        <charset val="134"/>
      </rPr>
      <t>及其它可能的所有附件费用在内。</t>
    </r>
  </si>
  <si>
    <r>
      <rPr>
        <sz val="10.5"/>
        <rFont val="宋体"/>
        <charset val="134"/>
      </rPr>
      <t>门窗工程的计量按照洞口净尺寸计量</t>
    </r>
    <r>
      <rPr>
        <sz val="10.5"/>
        <rFont val="Helv"/>
        <charset val="134"/>
      </rPr>
      <t xml:space="preserve">;
</t>
    </r>
    <r>
      <rPr>
        <sz val="10.5"/>
        <rFont val="宋体"/>
        <charset val="134"/>
      </rPr>
      <t>各种门的费用应该包括门扇、门框、门垛、框格、框架、小框架、纱门（如有必要）、五金配件、玻璃、上珠和密封剂、装配附件、油漆之类的工作</t>
    </r>
    <r>
      <rPr>
        <sz val="10.5"/>
        <rFont val="Helv"/>
        <charset val="134"/>
      </rPr>
      <t>,</t>
    </r>
    <r>
      <rPr>
        <sz val="10.5"/>
        <rFont val="宋体"/>
        <charset val="134"/>
      </rPr>
      <t>这些均需与技术规范及图纸相一致。
各种各样窗子的费用应该包括框格、框架、小框架、五金配件、玻璃、纱窗（如有必要）、上珠和密封剂、装配附件、油漆、测试之类的工作</t>
    </r>
    <r>
      <rPr>
        <sz val="10.5"/>
        <rFont val="Helv"/>
        <charset val="134"/>
      </rPr>
      <t>,</t>
    </r>
    <r>
      <rPr>
        <sz val="10.5"/>
        <rFont val="宋体"/>
        <charset val="134"/>
      </rPr>
      <t>这些均需与技术规范及图纸相一致。
各种各样百叶窗的费用应该包括框格</t>
    </r>
    <r>
      <rPr>
        <sz val="10.5"/>
        <rFont val="Helv"/>
        <charset val="134"/>
      </rPr>
      <t>,</t>
    </r>
    <r>
      <rPr>
        <sz val="10.5"/>
        <rFont val="宋体"/>
        <charset val="134"/>
      </rPr>
      <t>框架</t>
    </r>
    <r>
      <rPr>
        <sz val="10.5"/>
        <rFont val="Helv"/>
        <charset val="134"/>
      </rPr>
      <t>,</t>
    </r>
    <r>
      <rPr>
        <sz val="10.5"/>
        <rFont val="宋体"/>
        <charset val="134"/>
      </rPr>
      <t>小框架</t>
    </r>
    <r>
      <rPr>
        <sz val="10.5"/>
        <rFont val="Helv"/>
        <charset val="134"/>
      </rPr>
      <t>,</t>
    </r>
    <r>
      <rPr>
        <sz val="10.5"/>
        <rFont val="宋体"/>
        <charset val="134"/>
      </rPr>
      <t>纱窗（如有必要）、五金配件</t>
    </r>
    <r>
      <rPr>
        <sz val="10.5"/>
        <rFont val="Helv"/>
        <charset val="134"/>
      </rPr>
      <t>,</t>
    </r>
    <r>
      <rPr>
        <sz val="10.5"/>
        <rFont val="宋体"/>
        <charset val="134"/>
      </rPr>
      <t>百叶片和密封剂</t>
    </r>
    <r>
      <rPr>
        <sz val="10.5"/>
        <rFont val="Helv"/>
        <charset val="134"/>
      </rPr>
      <t>,</t>
    </r>
    <r>
      <rPr>
        <sz val="10.5"/>
        <rFont val="宋体"/>
        <charset val="134"/>
      </rPr>
      <t>装配附件</t>
    </r>
    <r>
      <rPr>
        <sz val="10.5"/>
        <rFont val="Helv"/>
        <charset val="134"/>
      </rPr>
      <t>,</t>
    </r>
    <r>
      <rPr>
        <sz val="10.5"/>
        <rFont val="宋体"/>
        <charset val="134"/>
      </rPr>
      <t>油漆之类的工作</t>
    </r>
    <r>
      <rPr>
        <sz val="10.5"/>
        <rFont val="Helv"/>
        <charset val="134"/>
      </rPr>
      <t>,</t>
    </r>
    <r>
      <rPr>
        <sz val="10.5"/>
        <rFont val="宋体"/>
        <charset val="134"/>
      </rPr>
      <t>这些均需与技术要求以及图纸相一致。
任何被描述为</t>
    </r>
    <r>
      <rPr>
        <sz val="10.5"/>
        <rFont val="Helv"/>
        <charset val="134"/>
      </rPr>
      <t>“</t>
    </r>
    <r>
      <rPr>
        <sz val="10.5"/>
        <rFont val="宋体"/>
        <charset val="134"/>
      </rPr>
      <t>防火级</t>
    </r>
    <r>
      <rPr>
        <sz val="10.5"/>
        <rFont val="Helv"/>
        <charset val="134"/>
      </rPr>
      <t>”</t>
    </r>
    <r>
      <rPr>
        <sz val="10.5"/>
        <rFont val="宋体"/>
        <charset val="134"/>
      </rPr>
      <t>的门窗或者百叶窗必需由总承包人提交防火测试证书。
装修及配置工程的费用应该包括所有的器具</t>
    </r>
    <r>
      <rPr>
        <sz val="10.5"/>
        <rFont val="Helv"/>
        <charset val="134"/>
      </rPr>
      <t>,</t>
    </r>
    <r>
      <rPr>
        <sz val="10.5"/>
        <rFont val="宋体"/>
        <charset val="134"/>
      </rPr>
      <t>安装附件</t>
    </r>
    <r>
      <rPr>
        <sz val="10.5"/>
        <rFont val="Helv"/>
        <charset val="134"/>
      </rPr>
      <t>,</t>
    </r>
    <r>
      <rPr>
        <sz val="10.5"/>
        <rFont val="宋体"/>
        <charset val="134"/>
      </rPr>
      <t>五金类</t>
    </r>
    <r>
      <rPr>
        <sz val="10.5"/>
        <rFont val="Helv"/>
        <charset val="134"/>
      </rPr>
      <t>,</t>
    </r>
    <r>
      <rPr>
        <sz val="10.5"/>
        <rFont val="宋体"/>
        <charset val="134"/>
      </rPr>
      <t>玻璃</t>
    </r>
    <r>
      <rPr>
        <sz val="10.5"/>
        <rFont val="Helv"/>
        <charset val="134"/>
      </rPr>
      <t>,</t>
    </r>
    <r>
      <rPr>
        <sz val="10.5"/>
        <rFont val="宋体"/>
        <charset val="134"/>
      </rPr>
      <t>标识</t>
    </r>
    <r>
      <rPr>
        <sz val="10.5"/>
        <rFont val="Helv"/>
        <charset val="134"/>
      </rPr>
      <t>,</t>
    </r>
    <r>
      <rPr>
        <sz val="10.5"/>
        <rFont val="宋体"/>
        <charset val="134"/>
      </rPr>
      <t>有机玻璃板以及经核准的密封剂和油漆</t>
    </r>
    <r>
      <rPr>
        <sz val="10.5"/>
        <rFont val="Helv"/>
        <charset val="134"/>
      </rPr>
      <t>,</t>
    </r>
    <r>
      <rPr>
        <sz val="10.5"/>
        <rFont val="宋体"/>
        <charset val="134"/>
      </rPr>
      <t>这都需与技术要求以及图纸相一致</t>
    </r>
    <r>
      <rPr>
        <sz val="10.5"/>
        <rFont val="Helv"/>
        <charset val="134"/>
      </rPr>
      <t xml:space="preserve">.
</t>
    </r>
    <r>
      <rPr>
        <sz val="10.5"/>
        <rFont val="宋体"/>
        <charset val="134"/>
      </rPr>
      <t>玻璃幕墙的单价需包含相关的设计费，审图费，制作费、防水测试，以及其它所有的附件和配套费用。</t>
    </r>
  </si>
  <si>
    <t>本工程所使用混凝土全部采用商品混凝土。</t>
  </si>
  <si>
    <r>
      <rPr>
        <sz val="10.5"/>
        <rFont val="宋体"/>
        <charset val="134"/>
      </rPr>
      <t>吊顶工程的计量按照投影净面积计量</t>
    </r>
    <r>
      <rPr>
        <sz val="10.5"/>
        <rFont val="Helv"/>
        <charset val="134"/>
      </rPr>
      <t>;</t>
    </r>
    <r>
      <rPr>
        <sz val="10.5"/>
        <rFont val="宋体"/>
        <charset val="134"/>
      </rPr>
      <t>其单价须综合龙骨</t>
    </r>
    <r>
      <rPr>
        <sz val="10.5"/>
        <rFont val="Helv"/>
        <charset val="134"/>
      </rPr>
      <t>,</t>
    </r>
    <r>
      <rPr>
        <sz val="10.5"/>
        <rFont val="宋体"/>
        <charset val="134"/>
      </rPr>
      <t>吊筋</t>
    </r>
    <r>
      <rPr>
        <sz val="10.5"/>
        <rFont val="Helv"/>
        <charset val="134"/>
      </rPr>
      <t>,</t>
    </r>
    <r>
      <rPr>
        <sz val="10.5"/>
        <rFont val="宋体"/>
        <charset val="134"/>
      </rPr>
      <t>吊件</t>
    </r>
    <r>
      <rPr>
        <sz val="10.5"/>
        <rFont val="Helv"/>
        <charset val="134"/>
      </rPr>
      <t>,</t>
    </r>
    <r>
      <rPr>
        <sz val="10.5"/>
        <rFont val="宋体"/>
        <charset val="134"/>
      </rPr>
      <t>石膏板</t>
    </r>
    <r>
      <rPr>
        <sz val="10.5"/>
        <rFont val="Helv"/>
        <charset val="134"/>
      </rPr>
      <t>,</t>
    </r>
    <r>
      <rPr>
        <sz val="10.5"/>
        <rFont val="宋体"/>
        <charset val="134"/>
      </rPr>
      <t>板面腻子以及涂料的费用在内</t>
    </r>
  </si>
  <si>
    <r>
      <rPr>
        <sz val="10.5"/>
        <rFont val="宋体"/>
        <charset val="134"/>
      </rPr>
      <t>墙面涂料按照墙面投影净面积计算</t>
    </r>
    <r>
      <rPr>
        <sz val="10.5"/>
        <rFont val="Helv"/>
        <charset val="134"/>
      </rPr>
      <t>;</t>
    </r>
    <r>
      <rPr>
        <sz val="10.5"/>
        <rFont val="宋体"/>
        <charset val="134"/>
      </rPr>
      <t>其单价包含粘结层</t>
    </r>
    <r>
      <rPr>
        <sz val="10.5"/>
        <rFont val="Helv"/>
        <charset val="134"/>
      </rPr>
      <t>,</t>
    </r>
    <r>
      <rPr>
        <sz val="10.5"/>
        <rFont val="宋体"/>
        <charset val="134"/>
      </rPr>
      <t>腻子层、涂料层及其它杂项费用在内</t>
    </r>
    <r>
      <rPr>
        <sz val="10.5"/>
        <rFont val="Helv"/>
        <charset val="134"/>
      </rPr>
      <t>.</t>
    </r>
  </si>
  <si>
    <r>
      <rPr>
        <sz val="10.5"/>
        <rFont val="仿宋_GB2312"/>
        <charset val="134"/>
      </rPr>
      <t>外墙仿石砖单价需综合其基层及所有可能的裁切、磨边、紧固件</t>
    </r>
    <r>
      <rPr>
        <sz val="10.5"/>
        <rFont val="Arial Narrow"/>
        <charset val="134"/>
      </rPr>
      <t>,</t>
    </r>
    <r>
      <rPr>
        <sz val="10.5"/>
        <rFont val="仿宋_GB2312"/>
        <charset val="134"/>
      </rPr>
      <t>连接件等费用在内</t>
    </r>
    <r>
      <rPr>
        <sz val="10.5"/>
        <rFont val="Arial Narrow"/>
        <charset val="134"/>
      </rPr>
      <t>.</t>
    </r>
  </si>
  <si>
    <r>
      <rPr>
        <sz val="10.5"/>
        <rFont val="仿宋_GB2312"/>
        <charset val="134"/>
      </rPr>
      <t>外墙铝塑板按照投影净面积计量</t>
    </r>
    <r>
      <rPr>
        <sz val="10.5"/>
        <rFont val="Arial Narrow"/>
        <charset val="134"/>
      </rPr>
      <t>;</t>
    </r>
    <r>
      <rPr>
        <sz val="10.5"/>
        <rFont val="仿宋_GB2312"/>
        <charset val="134"/>
      </rPr>
      <t>单价需综合龙骨</t>
    </r>
    <r>
      <rPr>
        <sz val="10.5"/>
        <rFont val="Arial Narrow"/>
        <charset val="134"/>
      </rPr>
      <t>,</t>
    </r>
    <r>
      <rPr>
        <sz val="10.5"/>
        <rFont val="仿宋_GB2312"/>
        <charset val="134"/>
      </rPr>
      <t>锚固件</t>
    </r>
    <r>
      <rPr>
        <sz val="10.5"/>
        <rFont val="Arial Narrow"/>
        <charset val="134"/>
      </rPr>
      <t>,</t>
    </r>
    <r>
      <rPr>
        <sz val="10.5"/>
        <rFont val="仿宋_GB2312"/>
        <charset val="134"/>
      </rPr>
      <t>连接件等费用在内.</t>
    </r>
  </si>
  <si>
    <r>
      <rPr>
        <sz val="10.5"/>
        <rFont val="仿宋_GB2312"/>
        <charset val="134"/>
      </rPr>
      <t>瓷砖墙面计量按照投影净面积计算</t>
    </r>
    <r>
      <rPr>
        <sz val="11"/>
        <rFont val="Arial Narrow"/>
        <charset val="134"/>
      </rPr>
      <t xml:space="preserve">; </t>
    </r>
    <r>
      <rPr>
        <sz val="11"/>
        <rFont val="仿宋_GB2312"/>
        <charset val="134"/>
      </rPr>
      <t>除非指定，铺设瓷砖的费用应包括基面的抹灰﹑经批准的粘胶﹑彩色填浆、勾缝和接缝、裁切等。墙面和地面的瓷砖的费用用包括按要求制作经批准的色彩和图案﹑所有的拼花、切割﹑磨边、安装准备﹑打点和抹灰。</t>
    </r>
  </si>
  <si>
    <r>
      <rPr>
        <sz val="10.5"/>
        <rFont val="仿宋_GB2312"/>
        <charset val="134"/>
      </rPr>
      <t>切割缝</t>
    </r>
    <r>
      <rPr>
        <sz val="11"/>
        <rFont val="Arial Narrow"/>
        <charset val="134"/>
      </rPr>
      <t>/</t>
    </r>
    <r>
      <rPr>
        <sz val="11"/>
        <rFont val="仿宋_GB2312"/>
        <charset val="134"/>
      </rPr>
      <t>伸缩缝计量按照延长米计量</t>
    </r>
    <r>
      <rPr>
        <sz val="11"/>
        <rFont val="Arial Narrow"/>
        <charset val="134"/>
      </rPr>
      <t>;</t>
    </r>
    <r>
      <rPr>
        <sz val="11"/>
        <rFont val="仿宋_GB2312"/>
        <charset val="134"/>
      </rPr>
      <t>其单价如无特别说明需综合切割</t>
    </r>
    <r>
      <rPr>
        <sz val="11"/>
        <rFont val="Arial Narrow"/>
        <charset val="134"/>
      </rPr>
      <t>,</t>
    </r>
    <r>
      <rPr>
        <sz val="11"/>
        <rFont val="仿宋_GB2312"/>
        <charset val="134"/>
      </rPr>
      <t>清理</t>
    </r>
    <r>
      <rPr>
        <sz val="11"/>
        <rFont val="Arial Narrow"/>
        <charset val="134"/>
      </rPr>
      <t>,</t>
    </r>
    <r>
      <rPr>
        <sz val="11"/>
        <rFont val="仿宋_GB2312"/>
        <charset val="134"/>
      </rPr>
      <t>填缝</t>
    </r>
    <r>
      <rPr>
        <sz val="11"/>
        <rFont val="Arial Narrow"/>
        <charset val="134"/>
      </rPr>
      <t>,</t>
    </r>
    <r>
      <rPr>
        <sz val="11"/>
        <rFont val="仿宋_GB2312"/>
        <charset val="134"/>
      </rPr>
      <t>泡沫</t>
    </r>
    <r>
      <rPr>
        <sz val="11"/>
        <rFont val="Arial Narrow"/>
        <charset val="134"/>
      </rPr>
      <t>,</t>
    </r>
    <r>
      <rPr>
        <sz val="11"/>
        <rFont val="仿宋_GB2312"/>
        <charset val="134"/>
      </rPr>
      <t>胀缝料等所有相关杂项在内</t>
    </r>
    <r>
      <rPr>
        <sz val="11"/>
        <rFont val="Arial Narrow"/>
        <charset val="134"/>
      </rPr>
      <t>.</t>
    </r>
  </si>
  <si>
    <r>
      <rPr>
        <sz val="10.5"/>
        <rFont val="仿宋_GB2312"/>
        <charset val="134"/>
      </rPr>
      <t>平缘石</t>
    </r>
    <r>
      <rPr>
        <sz val="11"/>
        <rFont val="Arial Narrow"/>
        <charset val="134"/>
      </rPr>
      <t>/</t>
    </r>
    <r>
      <rPr>
        <sz val="11"/>
        <rFont val="仿宋_GB2312"/>
        <charset val="134"/>
      </rPr>
      <t>立缘石计量按照延长米计算</t>
    </r>
    <r>
      <rPr>
        <sz val="11"/>
        <rFont val="Arial Narrow"/>
        <charset val="134"/>
      </rPr>
      <t>;</t>
    </r>
    <r>
      <rPr>
        <sz val="11"/>
        <rFont val="仿宋_GB2312"/>
        <charset val="134"/>
      </rPr>
      <t>其单价如无特别说明需综合路缘石</t>
    </r>
    <r>
      <rPr>
        <sz val="11"/>
        <rFont val="Arial Narrow"/>
        <charset val="134"/>
      </rPr>
      <t>,</t>
    </r>
    <r>
      <rPr>
        <sz val="11"/>
        <rFont val="仿宋_GB2312"/>
        <charset val="134"/>
      </rPr>
      <t>基层</t>
    </r>
    <r>
      <rPr>
        <sz val="11"/>
        <rFont val="Arial Narrow"/>
        <charset val="134"/>
      </rPr>
      <t>,</t>
    </r>
    <r>
      <rPr>
        <sz val="11"/>
        <rFont val="仿宋_GB2312"/>
        <charset val="134"/>
      </rPr>
      <t>垫层</t>
    </r>
    <r>
      <rPr>
        <sz val="11"/>
        <rFont val="Arial Narrow"/>
        <charset val="134"/>
      </rPr>
      <t>,</t>
    </r>
    <r>
      <rPr>
        <sz val="11"/>
        <rFont val="仿宋_GB2312"/>
        <charset val="134"/>
      </rPr>
      <t>沥青填缝等所有杂项在内</t>
    </r>
    <r>
      <rPr>
        <sz val="11"/>
        <rFont val="Arial Narrow"/>
        <charset val="134"/>
      </rPr>
      <t>.</t>
    </r>
  </si>
  <si>
    <r>
      <rPr>
        <sz val="10.5"/>
        <rFont val="仿宋_GB2312"/>
        <charset val="134"/>
      </rPr>
      <t>道路混凝土板计量按照实际投影净面积计量</t>
    </r>
    <r>
      <rPr>
        <sz val="11"/>
        <rFont val="Arial Narrow"/>
        <charset val="134"/>
      </rPr>
      <t>;</t>
    </r>
    <r>
      <rPr>
        <sz val="11"/>
        <rFont val="仿宋_GB2312"/>
        <charset val="134"/>
      </rPr>
      <t>其单价如无特别说明路面收光</t>
    </r>
    <r>
      <rPr>
        <sz val="11"/>
        <rFont val="Arial Narrow"/>
        <charset val="134"/>
      </rPr>
      <t>,</t>
    </r>
    <r>
      <rPr>
        <sz val="11"/>
        <rFont val="仿宋_GB2312"/>
        <charset val="134"/>
      </rPr>
      <t>机械拉纹等相关杂项费用</t>
    </r>
    <r>
      <rPr>
        <sz val="11"/>
        <rFont val="Arial Narrow"/>
        <charset val="134"/>
      </rPr>
      <t>.</t>
    </r>
  </si>
  <si>
    <r>
      <rPr>
        <sz val="10.5"/>
        <rFont val="仿宋_GB2312"/>
        <charset val="134"/>
      </rPr>
      <t>防水工程需按照基本要求由总承包人提供担保。</t>
    </r>
    <r>
      <rPr>
        <sz val="11"/>
        <rFont val="Arial Narrow"/>
        <charset val="134"/>
      </rPr>
      <t xml:space="preserve"> </t>
    </r>
    <r>
      <rPr>
        <sz val="11"/>
        <rFont val="仿宋_GB2312"/>
        <charset val="134"/>
      </rPr>
      <t>所有的防水工作的费用包括切断、装配、通水管边缘密封处理等</t>
    </r>
    <r>
      <rPr>
        <sz val="11"/>
        <rFont val="Arial Narrow"/>
        <charset val="134"/>
      </rPr>
      <t xml:space="preserve"> </t>
    </r>
  </si>
  <si>
    <r>
      <rPr>
        <sz val="10.5"/>
        <rFont val="仿宋_GB2312"/>
        <charset val="134"/>
      </rPr>
      <t>抹灰、铺面、粉刷及其它所有的现场进行的混凝土表面或其它坚固表面的处理工作之费用应被认为已包括以下内容</t>
    </r>
    <r>
      <rPr>
        <sz val="11"/>
        <rFont val="Arial Narrow"/>
        <charset val="134"/>
      </rPr>
      <t xml:space="preserve">:
</t>
    </r>
    <r>
      <rPr>
        <sz val="11"/>
        <rFont val="仿宋_GB2312"/>
        <charset val="134"/>
      </rPr>
      <t>表面</t>
    </r>
    <r>
      <rPr>
        <sz val="11"/>
        <rFont val="Arial Narrow"/>
        <charset val="134"/>
      </rPr>
      <t>/</t>
    </r>
    <r>
      <rPr>
        <sz val="11"/>
        <rFont val="仿宋_GB2312"/>
        <charset val="134"/>
      </rPr>
      <t>后部不规则部分的返工修整</t>
    </r>
    <r>
      <rPr>
        <sz val="11"/>
        <rFont val="Arial Narrow"/>
        <charset val="134"/>
      </rPr>
      <t xml:space="preserve">.
</t>
    </r>
    <r>
      <rPr>
        <sz val="11"/>
        <rFont val="仿宋_GB2312"/>
        <charset val="134"/>
      </rPr>
      <t>砍掉凸出和伸出部</t>
    </r>
    <r>
      <rPr>
        <sz val="11"/>
        <rFont val="Arial Narrow"/>
        <charset val="134"/>
      </rPr>
      <t xml:space="preserve">.
</t>
    </r>
    <r>
      <rPr>
        <sz val="11"/>
        <rFont val="仿宋_GB2312"/>
        <charset val="134"/>
      </rPr>
      <t>通过仔细干刷彻底清除风化物</t>
    </r>
    <r>
      <rPr>
        <sz val="11"/>
        <rFont val="Arial Narrow"/>
        <charset val="134"/>
      </rPr>
      <t>,</t>
    </r>
    <r>
      <rPr>
        <sz val="11"/>
        <rFont val="仿宋_GB2312"/>
        <charset val="134"/>
      </rPr>
      <t>浮浆皮</t>
    </r>
    <r>
      <rPr>
        <sz val="11"/>
        <rFont val="Arial Narrow"/>
        <charset val="134"/>
      </rPr>
      <t xml:space="preserve">, </t>
    </r>
    <r>
      <rPr>
        <sz val="11"/>
        <rFont val="仿宋_GB2312"/>
        <charset val="134"/>
      </rPr>
      <t>松散的物质，用水清洗掉留在任何位置和高度的脱模剂。</t>
    </r>
  </si>
  <si>
    <r>
      <rPr>
        <sz val="11"/>
        <rFont val="仿宋_GB2312"/>
        <charset val="134"/>
      </rPr>
      <t>关于一些计量的规定</t>
    </r>
    <r>
      <rPr>
        <sz val="11"/>
        <rFont val="Arial Narrow"/>
        <charset val="134"/>
      </rPr>
      <t>:</t>
    </r>
  </si>
  <si>
    <r>
      <rPr>
        <sz val="10.5"/>
        <rFont val="仿宋_GB2312"/>
        <charset val="134"/>
      </rPr>
      <t>重量</t>
    </r>
    <r>
      <rPr>
        <sz val="10.5"/>
        <rFont val="Arial Narrow"/>
        <charset val="134"/>
      </rPr>
      <t>:</t>
    </r>
    <r>
      <rPr>
        <sz val="10.5"/>
        <rFont val="仿宋_GB2312"/>
        <charset val="134"/>
      </rPr>
      <t xml:space="preserve">
（</t>
    </r>
    <r>
      <rPr>
        <sz val="10.5"/>
        <rFont val="Arial Narrow"/>
        <charset val="134"/>
      </rPr>
      <t>1</t>
    </r>
    <r>
      <rPr>
        <sz val="10.5"/>
        <rFont val="仿宋_GB2312"/>
        <charset val="134"/>
      </rPr>
      <t>）金属材料的重量不得包括施工需要加放或使用的灰浆、楔块、堵缝料、垫衬物、油料、接缝料、焊条、涂敷料等重量。
（</t>
    </r>
    <r>
      <rPr>
        <sz val="10.5"/>
        <rFont val="Arial Narrow"/>
        <charset val="134"/>
      </rPr>
      <t>2</t>
    </r>
    <r>
      <rPr>
        <sz val="10.5"/>
        <rFont val="仿宋_GB2312"/>
        <charset val="134"/>
      </rPr>
      <t>）所有钢结构按图示尺寸以质量计算。钢构件之间的高强连接螺栓不另计算。变截面钢梁、钢柱按实际外形尺寸计算。</t>
    </r>
    <r>
      <rPr>
        <sz val="10.5"/>
        <rFont val="Arial Narrow"/>
        <charset val="134"/>
      </rPr>
      <t xml:space="preserve">                                                                                           </t>
    </r>
    <r>
      <rPr>
        <sz val="10.5"/>
        <rFont val="仿宋_GB2312"/>
        <charset val="134"/>
      </rPr>
      <t>（</t>
    </r>
    <r>
      <rPr>
        <sz val="10.5"/>
        <rFont val="Arial Narrow"/>
        <charset val="134"/>
      </rPr>
      <t>3</t>
    </r>
    <r>
      <rPr>
        <sz val="10.5"/>
        <rFont val="仿宋_GB2312"/>
        <charset val="134"/>
      </rPr>
      <t>）钢结构的下料以及损耗综合在单价中不另行计量。
（</t>
    </r>
    <r>
      <rPr>
        <sz val="10.5"/>
        <rFont val="Arial Narrow"/>
        <charset val="134"/>
      </rPr>
      <t>4</t>
    </r>
    <r>
      <rPr>
        <sz val="10.5"/>
        <rFont val="仿宋_GB2312"/>
        <charset val="134"/>
      </rPr>
      <t>）所有屋面板（不含檩条）按图示斜面积计算，不扣除房上烟囱、风帽底座、风道、小气窗等面积不大于</t>
    </r>
    <r>
      <rPr>
        <sz val="10.5"/>
        <rFont val="Arial Narrow"/>
        <charset val="134"/>
      </rPr>
      <t>0.3</t>
    </r>
    <r>
      <rPr>
        <sz val="10.5"/>
        <rFont val="仿宋_GB2312"/>
        <charset val="134"/>
      </rPr>
      <t>平方米的洞口，投标时必须充分考虑搭接和特殊节点（包括檐口）要求的施工损耗。</t>
    </r>
  </si>
  <si>
    <r>
      <rPr>
        <sz val="10.5"/>
        <rFont val="仿宋_GB2312"/>
        <charset val="134"/>
      </rPr>
      <t>面积</t>
    </r>
    <r>
      <rPr>
        <sz val="10.5"/>
        <rFont val="Arial Narrow"/>
        <charset val="134"/>
      </rPr>
      <t xml:space="preserve">:
</t>
    </r>
    <r>
      <rPr>
        <sz val="10.5"/>
        <rFont val="仿宋_GB2312"/>
        <charset val="134"/>
      </rPr>
      <t>除非另有规定，计算面积时，其长宽度按图纸所示净尺寸线，或按监理工程师指令计量。</t>
    </r>
    <r>
      <rPr>
        <sz val="10.5"/>
        <rFont val="仿宋_GB2312"/>
        <charset val="134"/>
      </rPr>
      <t xml:space="preserve">
结构物</t>
    </r>
    <r>
      <rPr>
        <sz val="10.5"/>
        <rFont val="Arial Narrow"/>
        <charset val="134"/>
      </rPr>
      <t xml:space="preserve">:
</t>
    </r>
    <r>
      <rPr>
        <sz val="10.5"/>
        <rFont val="仿宋_GB2312"/>
        <charset val="134"/>
      </rPr>
      <t>（</t>
    </r>
    <r>
      <rPr>
        <sz val="10.5"/>
        <rFont val="Arial Narrow"/>
        <charset val="134"/>
      </rPr>
      <t>1</t>
    </r>
    <r>
      <rPr>
        <sz val="10.5"/>
        <rFont val="仿宋_GB2312"/>
        <charset val="134"/>
      </rPr>
      <t>）结构物应按图纸所示净尺寸线，或根据现场实际按监理工程师指令修改的尺寸线计量。
（</t>
    </r>
    <r>
      <rPr>
        <sz val="10.5"/>
        <rFont val="Arial Narrow"/>
        <charset val="134"/>
      </rPr>
      <t>2</t>
    </r>
    <r>
      <rPr>
        <sz val="10.5"/>
        <rFont val="仿宋_GB2312"/>
        <charset val="134"/>
      </rPr>
      <t>）所有以</t>
    </r>
    <r>
      <rPr>
        <sz val="10.5"/>
        <rFont val="Arial Narrow"/>
        <charset val="134"/>
      </rPr>
      <t>m</t>
    </r>
    <r>
      <rPr>
        <sz val="10.5"/>
        <rFont val="仿宋_GB2312"/>
        <charset val="134"/>
      </rPr>
      <t>计量的结构物（如管涵等），除非图纸另有表示，应按平行于该结构物轴线的基底面或基础的方向计量。
土石方</t>
    </r>
    <r>
      <rPr>
        <sz val="10.5"/>
        <rFont val="Arial Narrow"/>
        <charset val="134"/>
      </rPr>
      <t xml:space="preserve">:
</t>
    </r>
    <r>
      <rPr>
        <sz val="10.5"/>
        <rFont val="仿宋_GB2312"/>
        <charset val="134"/>
      </rPr>
      <t>（</t>
    </r>
    <r>
      <rPr>
        <sz val="10.5"/>
        <rFont val="Arial Narrow"/>
        <charset val="134"/>
      </rPr>
      <t>1</t>
    </r>
    <r>
      <rPr>
        <sz val="10.5"/>
        <rFont val="仿宋_GB2312"/>
        <charset val="134"/>
      </rPr>
      <t>）挖方应按天然密实度体积计算，填方应按设计要求压实后体积计算。
（</t>
    </r>
    <r>
      <rPr>
        <sz val="10.5"/>
        <rFont val="Arial Narrow"/>
        <charset val="134"/>
      </rPr>
      <t>2</t>
    </r>
    <r>
      <rPr>
        <sz val="10.5"/>
        <rFont val="仿宋_GB2312"/>
        <charset val="134"/>
      </rPr>
      <t>）一般土石方的划分按下列规定：按《建设工程工程量清单计价规范》中的规定Ⅰ至Ⅳ类土以及淤泥统以及Ⅴ至普坚石类以及现场的障碍物统一按土石方考虑，不划分土石方类别。由投标单位根据现场踏勘自行考虑土石比例和确定单价。
（3）场地平整指现状标高到设计标高之间的挖填和夯实工作，以平方米计量，投标人须考虑地基处理后的场地标高变化的影响。任何因场地标高变化引起的费用增加均不予支付。</t>
    </r>
  </si>
  <si>
    <t>三</t>
  </si>
  <si>
    <t>安装工程</t>
  </si>
  <si>
    <r>
      <rPr>
        <sz val="11"/>
        <rFont val="仿宋_GB2312"/>
        <charset val="134"/>
      </rPr>
      <t>各中洁器具需包含龙头</t>
    </r>
    <r>
      <rPr>
        <sz val="11"/>
        <rFont val="Arial Narrow"/>
        <charset val="134"/>
      </rPr>
      <t>,</t>
    </r>
    <r>
      <rPr>
        <sz val="11"/>
        <rFont val="仿宋_GB2312"/>
        <charset val="134"/>
      </rPr>
      <t>角阀</t>
    </r>
    <r>
      <rPr>
        <sz val="11"/>
        <rFont val="Arial Narrow"/>
        <charset val="134"/>
      </rPr>
      <t>,</t>
    </r>
    <r>
      <rPr>
        <sz val="11"/>
        <rFont val="仿宋_GB2312"/>
        <charset val="134"/>
      </rPr>
      <t>水嘴</t>
    </r>
    <r>
      <rPr>
        <sz val="11"/>
        <rFont val="Arial Narrow"/>
        <charset val="134"/>
      </rPr>
      <t>,</t>
    </r>
    <r>
      <rPr>
        <sz val="11"/>
        <rFont val="仿宋_GB2312"/>
        <charset val="134"/>
      </rPr>
      <t>阀门</t>
    </r>
    <r>
      <rPr>
        <sz val="11"/>
        <rFont val="Arial Narrow"/>
        <charset val="134"/>
      </rPr>
      <t>,</t>
    </r>
    <r>
      <rPr>
        <sz val="11"/>
        <rFont val="仿宋_GB2312"/>
        <charset val="134"/>
      </rPr>
      <t>连接管等配件在内．</t>
    </r>
  </si>
  <si>
    <t>为避免返工给招标人造成损失，在安装工程施工前承包人必须发现图纸中存在的错、漏、碰的情况并以书面形式向监理提出。如施工单位未发现明显的设计错误而施工导致返工的，则返工造成的全部损失费用由承包人承担。招标人提醒投标人：本条存在的风险，所涉及的风险费用及其它费用在综合单价中考虑。</t>
  </si>
  <si>
    <t>招标人提醒投标人：安装工程中承包人所填报管线的工程量，须满足管线走向的规律性以满足检修方便，同时考虑各专业的碰管等问题。业主的任何批准、校核、证明、同意、检查、检验、指示、通知、建议、要求、试验或类似行动（包括未表示批准），不应解除合同规定的承包商的任何职责，包括对错误、遗漏、误差和未遵办的职责。</t>
  </si>
  <si>
    <r>
      <rPr>
        <sz val="11"/>
        <rFont val="Arial Narrow"/>
        <charset val="134"/>
      </rPr>
      <t xml:space="preserve"> </t>
    </r>
    <r>
      <rPr>
        <sz val="11"/>
        <rFont val="仿宋_GB2312"/>
        <charset val="134"/>
      </rPr>
      <t>安装水槽和管道的费用包括﹕
如果没有相应尺寸的弯管﹑</t>
    </r>
    <r>
      <rPr>
        <sz val="11"/>
        <rFont val="Arial Narrow"/>
        <charset val="134"/>
      </rPr>
      <t>T-</t>
    </r>
    <r>
      <rPr>
        <sz val="11"/>
        <rFont val="仿宋_GB2312"/>
        <charset val="134"/>
      </rPr>
      <t>形管和类似对象﹐</t>
    </r>
    <r>
      <rPr>
        <sz val="11"/>
        <rFont val="Arial Narrow"/>
        <charset val="134"/>
      </rPr>
      <t xml:space="preserve"> </t>
    </r>
    <r>
      <rPr>
        <sz val="11"/>
        <rFont val="仿宋_GB2312"/>
        <charset val="134"/>
      </rPr>
      <t>要提供必要的渐缩管。
在指定</t>
    </r>
    <r>
      <rPr>
        <sz val="11"/>
        <rFont val="Arial Narrow"/>
        <charset val="134"/>
      </rPr>
      <t>”</t>
    </r>
    <r>
      <rPr>
        <sz val="11"/>
        <rFont val="仿宋_GB2312"/>
        <charset val="134"/>
      </rPr>
      <t>弯管</t>
    </r>
    <r>
      <rPr>
        <sz val="11"/>
        <rFont val="Arial Narrow"/>
        <charset val="134"/>
      </rPr>
      <t>”</t>
    </r>
    <r>
      <rPr>
        <sz val="11"/>
        <rFont val="仿宋_GB2312"/>
        <charset val="134"/>
      </rPr>
      <t>的地方提供弯管或肘管。
用钢丝刷或刮刀清除暴露的水泥面上的浮浆皮和其它松散的物质﹐清除凸出的部分﹐</t>
    </r>
    <r>
      <rPr>
        <sz val="11"/>
        <rFont val="Arial Narrow"/>
        <charset val="134"/>
      </rPr>
      <t xml:space="preserve"> </t>
    </r>
    <r>
      <rPr>
        <sz val="11"/>
        <rFont val="仿宋_GB2312"/>
        <charset val="134"/>
      </rPr>
      <t>在突出部分已被清除的地方将其抹匀。</t>
    </r>
    <r>
      <rPr>
        <sz val="11"/>
        <rFont val="Arial Narrow"/>
        <charset val="134"/>
      </rPr>
      <t xml:space="preserve"> </t>
    </r>
    <r>
      <rPr>
        <sz val="11"/>
        <rFont val="仿宋_GB2312"/>
        <charset val="134"/>
      </rPr>
      <t>用干净的水泥灰膏将凹下和镂空的地方添满至表面均匀光滑。
相关开挖</t>
    </r>
    <r>
      <rPr>
        <sz val="11"/>
        <rFont val="Arial Narrow"/>
        <charset val="134"/>
      </rPr>
      <t>,</t>
    </r>
    <r>
      <rPr>
        <sz val="11"/>
        <rFont val="仿宋_GB2312"/>
        <charset val="134"/>
      </rPr>
      <t>回填</t>
    </r>
    <r>
      <rPr>
        <sz val="11"/>
        <rFont val="Arial Narrow"/>
        <charset val="134"/>
      </rPr>
      <t>,</t>
    </r>
    <r>
      <rPr>
        <sz val="11"/>
        <rFont val="仿宋_GB2312"/>
        <charset val="134"/>
      </rPr>
      <t>安置</t>
    </r>
    <r>
      <rPr>
        <sz val="11"/>
        <rFont val="Arial Narrow"/>
        <charset val="134"/>
      </rPr>
      <t>,</t>
    </r>
    <r>
      <rPr>
        <sz val="11"/>
        <rFont val="仿宋_GB2312"/>
        <charset val="134"/>
      </rPr>
      <t>支架</t>
    </r>
    <r>
      <rPr>
        <sz val="11"/>
        <rFont val="Arial Narrow"/>
        <charset val="134"/>
      </rPr>
      <t>,</t>
    </r>
    <r>
      <rPr>
        <sz val="11"/>
        <rFont val="仿宋_GB2312"/>
        <charset val="134"/>
      </rPr>
      <t>卡箍,油漆,防火涂料接头,防沉降,防腐措施,保温等费用在内。</t>
    </r>
  </si>
  <si>
    <r>
      <rPr>
        <sz val="11"/>
        <rFont val="仿宋_GB2312"/>
        <charset val="134"/>
      </rPr>
      <t>各种管或沟的费用包括：
在需要场所﹐</t>
    </r>
    <r>
      <rPr>
        <sz val="11"/>
        <rFont val="Arial Narrow"/>
        <charset val="134"/>
      </rPr>
      <t xml:space="preserve"> </t>
    </r>
    <r>
      <rPr>
        <sz val="11"/>
        <rFont val="仿宋_GB2312"/>
        <charset val="134"/>
      </rPr>
      <t>各种短管﹐</t>
    </r>
    <r>
      <rPr>
        <sz val="11"/>
        <rFont val="Arial Narrow"/>
        <charset val="134"/>
      </rPr>
      <t xml:space="preserve"> </t>
    </r>
    <r>
      <rPr>
        <sz val="11"/>
        <rFont val="仿宋_GB2312"/>
        <charset val="134"/>
      </rPr>
      <t>水管接头﹐</t>
    </r>
    <r>
      <rPr>
        <sz val="11"/>
        <rFont val="Arial Narrow"/>
        <charset val="134"/>
      </rPr>
      <t xml:space="preserve"> </t>
    </r>
    <r>
      <rPr>
        <sz val="11"/>
        <rFont val="仿宋_GB2312"/>
        <charset val="134"/>
      </rPr>
      <t>各种接头套﹑结合管的提供﹐</t>
    </r>
    <r>
      <rPr>
        <sz val="11"/>
        <rFont val="Arial Narrow"/>
        <charset val="134"/>
      </rPr>
      <t xml:space="preserve"> </t>
    </r>
    <r>
      <rPr>
        <sz val="11"/>
        <rFont val="仿宋_GB2312"/>
        <charset val="134"/>
      </rPr>
      <t>各种连接材料﹐</t>
    </r>
    <r>
      <rPr>
        <sz val="11"/>
        <rFont val="Arial Narrow"/>
        <charset val="134"/>
      </rPr>
      <t xml:space="preserve"> </t>
    </r>
    <r>
      <rPr>
        <sz val="11"/>
        <rFont val="仿宋_GB2312"/>
        <charset val="134"/>
      </rPr>
      <t>包括法兰管的气垫圈、螺栓和螺母，弯管接头﹑分路管以及</t>
    </r>
    <r>
      <rPr>
        <sz val="11"/>
        <rFont val="Arial Narrow"/>
        <charset val="134"/>
      </rPr>
      <t>T-</t>
    </r>
    <r>
      <rPr>
        <sz val="11"/>
        <rFont val="仿宋_GB2312"/>
        <charset val="134"/>
      </rPr>
      <t>形及其它管道配件，</t>
    </r>
    <r>
      <rPr>
        <sz val="11"/>
        <rFont val="Arial Narrow"/>
        <charset val="134"/>
      </rPr>
      <t xml:space="preserve"> </t>
    </r>
    <r>
      <rPr>
        <sz val="11"/>
        <rFont val="仿宋_GB2312"/>
        <charset val="134"/>
      </rPr>
      <t>管头、管顶及地面管口之类。
表面的固定﹐包括提供各管道托架﹑夹子﹑螺钉﹑铆钉﹑螺栓及其它类似要求直到做好。
管道通过墙﹑横梁﹑地板时所用的护套。
护套端部使用的活动塑料法兰。</t>
    </r>
  </si>
  <si>
    <t>钢管及配件费用应包括螺丝接头和螺纹法兰接头的费用。</t>
  </si>
  <si>
    <r>
      <rPr>
        <sz val="11"/>
        <rFont val="仿宋_GB2312"/>
        <charset val="134"/>
      </rPr>
      <t>内径或孔径不超过</t>
    </r>
    <r>
      <rPr>
        <sz val="11"/>
        <rFont val="Arial Narrow"/>
        <charset val="134"/>
      </rPr>
      <t xml:space="preserve">40 </t>
    </r>
    <r>
      <rPr>
        <sz val="11"/>
        <rFont val="仿宋_GB2312"/>
        <charset val="134"/>
      </rPr>
      <t>毫米的钢管的费用应包括各种插孔、连接器、集合器、肘管﹑弯管、弯折﹑</t>
    </r>
    <r>
      <rPr>
        <sz val="11"/>
        <rFont val="Arial Narrow"/>
        <charset val="134"/>
      </rPr>
      <t>T-</t>
    </r>
    <r>
      <rPr>
        <sz val="11"/>
        <rFont val="仿宋_GB2312"/>
        <charset val="134"/>
      </rPr>
      <t>形管﹑</t>
    </r>
    <r>
      <rPr>
        <sz val="11"/>
        <rFont val="Arial Narrow"/>
        <charset val="134"/>
      </rPr>
      <t xml:space="preserve"> </t>
    </r>
    <r>
      <rPr>
        <sz val="11"/>
        <rFont val="仿宋_GB2312"/>
        <charset val="134"/>
      </rPr>
      <t>锥形插孔﹑插头等之类的费用在内。</t>
    </r>
  </si>
  <si>
    <r>
      <rPr>
        <sz val="11"/>
        <rFont val="仿宋_GB2312"/>
        <charset val="134"/>
      </rPr>
      <t>内径或孔径超过</t>
    </r>
    <r>
      <rPr>
        <sz val="11"/>
        <rFont val="Arial Narrow"/>
        <charset val="134"/>
      </rPr>
      <t xml:space="preserve">40 </t>
    </r>
    <r>
      <rPr>
        <sz val="11"/>
        <rFont val="仿宋_GB2312"/>
        <charset val="134"/>
      </rPr>
      <t>毫米的钢管的费用应包括各种插孔、连接器、集合器等的费用在内。</t>
    </r>
  </si>
  <si>
    <t>所有黄铜、铜、不锈钢钢管的费用包括各种弯接器在内。</t>
  </si>
  <si>
    <t>铜管的配置费用包括毛细接头和压缩接头的费用在内。</t>
  </si>
  <si>
    <t>塑料管及配件费用包括所需的压入式配接件﹑环形密封圈或化学焊剂接头，必要处。还包括提供伸缩接头和耦合器。</t>
  </si>
  <si>
    <r>
      <rPr>
        <sz val="11"/>
        <rFont val="仿宋_GB2312"/>
        <charset val="134"/>
      </rPr>
      <t>内径或孔径不超过</t>
    </r>
    <r>
      <rPr>
        <sz val="11"/>
        <rFont val="Arial Narrow"/>
        <charset val="134"/>
      </rPr>
      <t xml:space="preserve">40 </t>
    </r>
    <r>
      <rPr>
        <sz val="11"/>
        <rFont val="仿宋_GB2312"/>
        <charset val="134"/>
      </rPr>
      <t>毫米的塑料管的费用应包括各种插孔、连接器、集合器、肘管﹑弯管﹑弯接器﹑</t>
    </r>
    <r>
      <rPr>
        <sz val="11"/>
        <rFont val="Arial Narrow"/>
        <charset val="134"/>
      </rPr>
      <t>T-</t>
    </r>
    <r>
      <rPr>
        <sz val="11"/>
        <rFont val="仿宋_GB2312"/>
        <charset val="134"/>
      </rPr>
      <t>形管﹑焊接接头﹑锥形插孔﹑插头等之类的费用在内。</t>
    </r>
  </si>
  <si>
    <r>
      <rPr>
        <sz val="11"/>
        <rFont val="仿宋_GB2312"/>
        <charset val="134"/>
      </rPr>
      <t>管道和设备的隔热处理的费用包括在其支撑物、接头﹑</t>
    </r>
    <r>
      <rPr>
        <sz val="11"/>
        <rFont val="Arial Narrow"/>
        <charset val="134"/>
      </rPr>
      <t xml:space="preserve"> </t>
    </r>
    <r>
      <rPr>
        <sz val="11"/>
        <rFont val="仿宋_GB2312"/>
        <charset val="134"/>
      </rPr>
      <t>肘管﹑</t>
    </r>
    <r>
      <rPr>
        <sz val="11"/>
        <rFont val="Arial Narrow"/>
        <charset val="134"/>
      </rPr>
      <t>T-</t>
    </r>
    <r>
      <rPr>
        <sz val="11"/>
        <rFont val="仿宋_GB2312"/>
        <charset val="134"/>
      </rPr>
      <t>形管﹑</t>
    </r>
    <r>
      <rPr>
        <sz val="11"/>
        <rFont val="Arial Narrow"/>
        <charset val="134"/>
      </rPr>
      <t xml:space="preserve"> </t>
    </r>
    <r>
      <rPr>
        <sz val="11"/>
        <rFont val="仿宋_GB2312"/>
        <charset val="134"/>
      </rPr>
      <t>阀门、检修门﹑仪表﹑连接处等之类的周围进行加工、切割和安装的费用。</t>
    </r>
  </si>
  <si>
    <r>
      <rPr>
        <sz val="11"/>
        <rFont val="仿宋_GB2312"/>
        <charset val="134"/>
      </rPr>
      <t>卫生设施、锅炉、水塔、汽缸等的费用包括用规定材料进行安装﹑基底处理和勾缝等﹐以及与外管的连接﹑溢流管﹑废水管、扩胀管等﹐</t>
    </r>
    <r>
      <rPr>
        <sz val="11"/>
        <rFont val="Arial Narrow"/>
        <charset val="134"/>
      </rPr>
      <t xml:space="preserve"> </t>
    </r>
    <r>
      <rPr>
        <sz val="11"/>
        <rFont val="仿宋_GB2312"/>
        <charset val="134"/>
      </rPr>
      <t>还包括穿墙接管﹑水泥加封等。</t>
    </r>
  </si>
  <si>
    <t>设备装置的临时运作费用包括所有劳工及各种电力及燃料要求的供应。</t>
  </si>
  <si>
    <r>
      <rPr>
        <sz val="11"/>
        <rFont val="仿宋_GB2312"/>
        <charset val="134"/>
      </rPr>
      <t>卫生设施的单价应包括洁具、安装配件﹑密封剂及其它类似物品﹐</t>
    </r>
    <r>
      <rPr>
        <sz val="11"/>
        <rFont val="Arial Narrow"/>
        <charset val="134"/>
      </rPr>
      <t xml:space="preserve"> </t>
    </r>
    <r>
      <rPr>
        <sz val="11"/>
        <rFont val="仿宋_GB2312"/>
        <charset val="134"/>
      </rPr>
      <t>所有这些均须符合技术规范和图纸的规定。</t>
    </r>
  </si>
  <si>
    <t>地下排水沟的混凝土基地的费用应包括需用到的模板的费用。</t>
  </si>
  <si>
    <t>雨水沟的费用包括建造各种弯角﹑尾端﹑交叉﹑连接﹑排放口等之类的费用﹐ 还包括挖掘、用指定的材料进行回填﹐将多余的土石方运离工地﹐及制作模板和粉刷的费用。</t>
  </si>
  <si>
    <r>
      <rPr>
        <sz val="11"/>
        <rFont val="仿宋_GB2312"/>
        <charset val="134"/>
      </rPr>
      <t>给排水管及其它管道的费用包括以下几项：
所有短管和接头﹐</t>
    </r>
    <r>
      <rPr>
        <sz val="11"/>
        <rFont val="Arial Narrow"/>
        <charset val="134"/>
      </rPr>
      <t xml:space="preserve"> </t>
    </r>
    <r>
      <rPr>
        <sz val="11"/>
        <rFont val="仿宋_GB2312"/>
        <charset val="134"/>
      </rPr>
      <t>包括活动套﹑连接件﹑转接件及类似物品和连接材料；
切割和损耗以及接地和通气管﹑集水口等的连接；
工程停工时临时塞住管道的出入口；
管道固定在人孔壁或其它表面时所需支架的安装；
接驳入人孔和与沟渠的连接，并管道尾端做好；
开凿和平整通过砖墙的穿孔，提供所有必要的护套，并做好；
沟槽开挖，包括所需的支撑、降排水、沟底找坡、选用被许可的材料进行回填与夯实、运走多余土方石至业主指定的弃土场、在沟槽底部浇筑混凝土垫层等全部内容。</t>
    </r>
  </si>
  <si>
    <r>
      <rPr>
        <sz val="11"/>
        <rFont val="仿宋_GB2312"/>
        <charset val="134"/>
      </rPr>
      <t>集水井</t>
    </r>
    <r>
      <rPr>
        <sz val="11"/>
        <rFont val="Arial Narrow"/>
        <charset val="134"/>
      </rPr>
      <t>/</t>
    </r>
    <r>
      <rPr>
        <sz val="11"/>
        <rFont val="仿宋_GB2312"/>
        <charset val="134"/>
      </rPr>
      <t>雨水口</t>
    </r>
    <r>
      <rPr>
        <sz val="11"/>
        <rFont val="Arial Narrow"/>
        <charset val="134"/>
      </rPr>
      <t>/</t>
    </r>
    <r>
      <rPr>
        <sz val="11"/>
        <rFont val="仿宋_GB2312"/>
        <charset val="134"/>
      </rPr>
      <t>隔油池</t>
    </r>
    <r>
      <rPr>
        <sz val="11"/>
        <rFont val="Arial Narrow"/>
        <charset val="134"/>
      </rPr>
      <t>/</t>
    </r>
    <r>
      <rPr>
        <sz val="11"/>
        <rFont val="仿宋_GB2312"/>
        <charset val="134"/>
      </rPr>
      <t>隔栅井</t>
    </r>
    <r>
      <rPr>
        <sz val="11"/>
        <rFont val="Arial Narrow"/>
        <charset val="134"/>
      </rPr>
      <t>/</t>
    </r>
    <r>
      <rPr>
        <sz val="11"/>
        <rFont val="仿宋_GB2312"/>
        <charset val="134"/>
      </rPr>
      <t>窨井等的费用已包括所需开挖、余土外运、支撑、降排水、垫层混凝土、砖、混凝土、钢筋、开孔、埋管、配件、找坡、做流槽，盖板、表面粉刷等全部材料和全部内容。</t>
    </r>
  </si>
  <si>
    <t>管道配件﹑集水沟和地漏等的费用包括管道的额外切割和连接件的费用。</t>
  </si>
  <si>
    <t>排水管道以及其它管道和配件的费用包括提供所需的相关测试品的费用和所有与测试相关的费用。</t>
  </si>
  <si>
    <t>输送管道的费用还包括在所需位置提供供他人使用的仪表引线。</t>
  </si>
  <si>
    <t>所有给排水﹑电气﹑消防和空调暖通专业的图纸仅是显示设计意图，《工程量清单报价表》中填写的单价必须包括各系统的深化设计所需的所有费用。</t>
  </si>
  <si>
    <t>电气安装﹑消防安装和空调暖通安装的费用，无论在图纸或技术要求中是否有明确表述，都必须被认为是已经包括材料、设备的供货及安装，切割和损耗，进场和临时设施，利润、税金所有完成合同工程所需的费用。</t>
  </si>
  <si>
    <r>
      <rPr>
        <sz val="7"/>
        <rFont val="Arial Narrow"/>
        <charset val="134"/>
      </rPr>
      <t> </t>
    </r>
    <r>
      <rPr>
        <sz val="10.5"/>
        <rFont val="仿宋_GB2312"/>
        <charset val="134"/>
      </rPr>
      <t>各系统必须按技术规范要求进行图纸细化和计算，分包商必须承担配合总包制作综合管线图、并按综合管线图要求调整本分包内管线或设备的业务，只有在得到业主批准其细化图纸、综合管线图和计算书后才能施工；中标人在施工时不能因细化设计和图纸中各系统相互干扰或矛盾的地方提出额外的费用增加，也不能因制作综合管线图时管道或设备的移位、管道翻高（或低）提出额外的费用增加，不得拒绝接受变更。</t>
    </r>
  </si>
  <si>
    <t>四</t>
  </si>
  <si>
    <t>其他</t>
  </si>
  <si>
    <r>
      <rPr>
        <sz val="10.5"/>
        <rFont val="宋体"/>
        <charset val="134"/>
      </rPr>
      <t>对于分部分项工程量清单及以上未列出工程量计算规定的项目，其工程量计算规则按照《通用安装工程计量规范》（</t>
    </r>
    <r>
      <rPr>
        <sz val="10.5"/>
        <rFont val="Arial Narrow"/>
        <charset val="134"/>
      </rPr>
      <t>GB500854-2013</t>
    </r>
    <r>
      <rPr>
        <sz val="10.5"/>
        <rFont val="宋体"/>
        <charset val="134"/>
      </rPr>
      <t>）、《市政工程计量规范》（</t>
    </r>
    <r>
      <rPr>
        <sz val="10.5"/>
        <rFont val="Arial Narrow"/>
        <charset val="134"/>
      </rPr>
      <t>GB500857-2013</t>
    </r>
    <r>
      <rPr>
        <sz val="10.5"/>
        <rFont val="宋体"/>
        <charset val="134"/>
      </rPr>
      <t>）执行</t>
    </r>
    <r>
      <rPr>
        <sz val="10.5"/>
        <rFont val="Arial Narrow"/>
        <charset val="134"/>
      </rPr>
      <t>,</t>
    </r>
    <r>
      <rPr>
        <sz val="10.5"/>
        <rFont val="宋体"/>
        <charset val="134"/>
      </rPr>
      <t>土建部分按照《房屋建筑与装饰工程计量规范》（</t>
    </r>
    <r>
      <rPr>
        <sz val="10.5"/>
        <rFont val="Arial Narrow"/>
        <charset val="134"/>
      </rPr>
      <t>GB500854-2013</t>
    </r>
    <r>
      <rPr>
        <sz val="10.5"/>
        <rFont val="宋体"/>
        <charset val="134"/>
      </rPr>
      <t>）。</t>
    </r>
  </si>
  <si>
    <t>德清普泰物流园项目机电安装工程报价汇总表</t>
  </si>
  <si>
    <t>序号</t>
  </si>
  <si>
    <t>项目名称</t>
  </si>
  <si>
    <t>投标报价（元)</t>
  </si>
  <si>
    <t>建筑面积(m2)</t>
  </si>
  <si>
    <t>单方造价
（元/m2）</t>
  </si>
  <si>
    <t>备注</t>
  </si>
  <si>
    <t>不含税合价</t>
  </si>
  <si>
    <t>增值税</t>
  </si>
  <si>
    <t>含税价</t>
  </si>
  <si>
    <t>1#仓库部分</t>
  </si>
  <si>
    <t>2#仓库部分</t>
  </si>
  <si>
    <t>3#仓库部分</t>
  </si>
  <si>
    <t>设备用房及门卫室</t>
  </si>
  <si>
    <t>含物管用房</t>
  </si>
  <si>
    <t>室外工程</t>
  </si>
  <si>
    <t>合    计</t>
  </si>
  <si>
    <t>德清普泰物流园项目机电安装工程1#仓库工程量清单</t>
  </si>
  <si>
    <t>项目特征</t>
  </si>
  <si>
    <t>单位</t>
  </si>
  <si>
    <t>工程量</t>
  </si>
  <si>
    <t>不含税单价组成(a）</t>
  </si>
  <si>
    <t>增值税(b）</t>
  </si>
  <si>
    <t>综合单价
(a+b)</t>
  </si>
  <si>
    <t>合价</t>
  </si>
  <si>
    <t>人工费</t>
  </si>
  <si>
    <t>主材费</t>
  </si>
  <si>
    <t>其他费用</t>
  </si>
  <si>
    <t>税前综合单价</t>
  </si>
  <si>
    <t>(税率11%)</t>
  </si>
  <si>
    <t>不含税合价(A）</t>
  </si>
  <si>
    <t>增值税合价(B)</t>
  </si>
  <si>
    <t>含税价(A+B)</t>
  </si>
  <si>
    <t>A</t>
  </si>
  <si>
    <t>仓库安装工程</t>
  </si>
  <si>
    <t>(1)</t>
  </si>
  <si>
    <t>室内给水工程</t>
  </si>
  <si>
    <t>1</t>
  </si>
  <si>
    <t>内衬塑（PE）钢管</t>
  </si>
  <si>
    <t>(1)输送介质:给水
(2)材质:内衬塑（PE）钢质
(3)型号、规格:DN50   1.6MPa
(4)连接方式:螺纹连接
(5)其他:含管道的消毒,冲洗、试压及管件制安,支吊架制安、除锈刷油，打洞，开槽及槽洞封补</t>
  </si>
  <si>
    <t>m</t>
  </si>
  <si>
    <t>2</t>
  </si>
  <si>
    <t>(1)输送介质:给水
(2)材质:内衬塑（PE）钢质
(3)型号、规格:DN40   1.6MPa
(4)连接方式:螺纹连接
(5)其他:含管道的消毒,冲洗、试压及管件制安,支吊架制安、除锈刷油，打洞，开槽及槽洞封补</t>
  </si>
  <si>
    <t>3</t>
  </si>
  <si>
    <t>塑料给水管</t>
  </si>
  <si>
    <t>(1)输送介质:给水
(2)材质:PP-R管
(3)型号、规格:DN32  1.6MPa
(4)连接方式:热熔连接
(5)其他:含管道的消毒,冲洗、试压及管件制安，明露部分做30mm厚B1级橡塑保温，0.5mm厚铝皮保护</t>
  </si>
  <si>
    <t>4</t>
  </si>
  <si>
    <t>(1)输送介质:给水
(2)材质:PP-R管
(3)型号、规格:DN25   1.6MPa
(4)连接方式:热熔连接
(5)其他:含管道的消毒,冲洗、试压及管件制安,支吊架制安、除锈刷油，打洞，开槽及槽洞封补</t>
  </si>
  <si>
    <t>5</t>
  </si>
  <si>
    <t>(1)输送介质:给水
(2)材质:PP-R管
(3)型号、规格:DN20   1.6MPa
(4)连接方式:热熔连接
(5)其他:含管道的消毒,冲洗、试压及管件制安,支吊架制安、除锈刷油，打洞，开槽及槽洞封补</t>
  </si>
  <si>
    <t>6</t>
  </si>
  <si>
    <t>(1)输送介质:给水
(2)材质:PP-R管
(3)型号、规格:DN15   1.6MPa
(4)连接方式:热熔连接
(5)其他:含管道的消毒,冲洗、试压及管件制安,支吊架制安、除锈刷油，打洞，开槽及槽洞封补</t>
  </si>
  <si>
    <t>7</t>
  </si>
  <si>
    <t>管道及阀门保温</t>
  </si>
  <si>
    <t>(1)保温材质：橡塑海绵
(2)含PAP保护层安装</t>
  </si>
  <si>
    <t>m3</t>
  </si>
  <si>
    <t>8</t>
  </si>
  <si>
    <t>闸阀</t>
  </si>
  <si>
    <r>
      <rPr>
        <sz val="10"/>
        <rFont val="宋体"/>
        <charset val="134"/>
      </rPr>
      <t>(1)阀门类型:明杆闸阀
(2)材质：球墨铸铁
(3)规格:DN100
(4)连接形式:法兰连接</t>
    </r>
  </si>
  <si>
    <t>个</t>
  </si>
  <si>
    <t>9</t>
  </si>
  <si>
    <t>截止阀</t>
  </si>
  <si>
    <t>(1)阀门类型:截止阀
(2)材质：PPR塑料阀门
(3)规格、压力等级:DN32 1.6Mpa
(4)连接形式:螺纹连接
(5)其他：明露部分做30mm厚B1级橡塑保温，0.5mm厚铝皮保护</t>
  </si>
  <si>
    <t>10</t>
  </si>
  <si>
    <t>(1)阀门类型:截止阀
(2)材质：PPR塑料阀门
(3)规格、压力等级:DN25 1.6Mpa
(4)连接形式:螺纹连接
(5)其他：明露部分做30mm厚B1级橡塑保温，0.5mm厚铝皮保护</t>
  </si>
  <si>
    <t>11</t>
  </si>
  <si>
    <t>(1)阀门类型:截止阀
(2)材质：PPR塑料阀门
(3)规格、压力等级:DN15 1.6Mpa
(4)连接形式:螺纹连接
(5)其他：明露部分做30mm厚B1级橡塑保温，0.5mm厚铝皮保护</t>
  </si>
  <si>
    <t>12</t>
  </si>
  <si>
    <t>自动排气阀</t>
  </si>
  <si>
    <t>(1)阀门类型:自动排气阀
(2)材质：铸铁
(3)规格、压力等级:DN15 1.6Mpa
(4)连接形式:螺纹连接</t>
  </si>
  <si>
    <t>13</t>
  </si>
  <si>
    <t>支管减压阀</t>
  </si>
  <si>
    <t>(1)阀门类型:支管减压阀
(2)规格、阀后压力:DN50 0.2Mpa
(3)连接形式:螺纹连接</t>
  </si>
  <si>
    <t>14</t>
  </si>
  <si>
    <t>水表</t>
  </si>
  <si>
    <t>(1)安装部位：室内
(2)型号、规格:DN50
(3)连接方式:螺纹连接
(4)附件配置：含前后截止阀</t>
  </si>
  <si>
    <t>只</t>
  </si>
  <si>
    <t>15</t>
  </si>
  <si>
    <t>不锈钢波纹管</t>
  </si>
  <si>
    <t>(1)安装部位：进户阀门前                             (2)型号、规格：DN100                                     (3)连接方式:螺纹连接</t>
  </si>
  <si>
    <t>16</t>
  </si>
  <si>
    <t>盥洗台</t>
  </si>
  <si>
    <t>采用米白色大理石，整体为米白色，台面上配防水镜子，综合考虑配件等</t>
  </si>
  <si>
    <t>m2</t>
  </si>
  <si>
    <t>17</t>
  </si>
  <si>
    <t>小便斗</t>
  </si>
  <si>
    <t>陶瓷落地式小便斗，综合考虑金属软管，感应延时自闭冲洗器，角阀等</t>
  </si>
  <si>
    <t>套</t>
  </si>
  <si>
    <t>18</t>
  </si>
  <si>
    <t>蹲便器</t>
  </si>
  <si>
    <t>陶瓷蹲便器，综合考虑冲水水箱、厕纸盒等</t>
  </si>
  <si>
    <t>19</t>
  </si>
  <si>
    <t>拖把池</t>
  </si>
  <si>
    <t>落地式单冷水陶瓷拖把池，综合考虑水嘴、排水栓及其他相应配件</t>
  </si>
  <si>
    <t>20</t>
  </si>
  <si>
    <t>洗手盆</t>
  </si>
  <si>
    <t>陶瓷混合水嘴洗手盆，综合考虑水嘴、冷热金属软管，角阀、排水栓、排水塑料软管等配件</t>
  </si>
  <si>
    <t>21</t>
  </si>
  <si>
    <t>套管</t>
  </si>
  <si>
    <t>(1)名称:穿楼板钢套管
(2)材质:碳钢管
(3)规格:DN80                            (4)含防腐、防锈、预埋、嵌缝、内外封堵处理</t>
  </si>
  <si>
    <t>22</t>
  </si>
  <si>
    <t>(1)名称:穿外墙钢套管
(2)材质:碳钢管
(3)规格:DN100                            (4)含防腐、防锈、预埋、嵌缝、内外封堵处理</t>
  </si>
  <si>
    <t>23</t>
  </si>
  <si>
    <t>(1)名称:穿外墙钢套管
(2)材质:碳钢管
(3)规格:DN50                            (4)含防腐、防锈、预埋、嵌缝、内外封堵处理</t>
  </si>
  <si>
    <t>(2)</t>
  </si>
  <si>
    <t>室内排水工程</t>
  </si>
  <si>
    <t>塑料排水管</t>
  </si>
  <si>
    <t>(1)输送介质:污水、雨水、冷凝水
(2)材质:PVC-U管
(3)型号、规格:De110
(4)连接方式:承插式粘结
(5)其他:含套管及管内外处理、管道的冲洗、灌水试漏及清扫口等管件制安，支吊架制安、除锈刷油、打洞、开槽及槽洞封补</t>
  </si>
  <si>
    <t>(1)输送介质:污水、雨水、冷凝水
(2)材质:PVC-U管
(3)型号、规格:De75
(4)连接方式:承插式粘结
(5)其他:含套管及管内外处理、管道的冲洗、灌水试漏及清扫口等管件制安，支吊架制安、除锈刷油、打洞、开槽及槽洞封补</t>
  </si>
  <si>
    <t>(1)输送介质:污水、雨水、冷凝水
(2)材质:PVC-U管
(3)型号、规格:De50
(4)连接方式:承插式粘结
(5)其他:含套管及管内外处理、管道的冲洗、灌水试漏及清扫口等管件制安，支吊架制安、除锈刷油、打洞、开槽及槽洞封补</t>
  </si>
  <si>
    <t>双壁波纹管</t>
  </si>
  <si>
    <r>
      <rPr>
        <sz val="10"/>
        <rFont val="宋体"/>
        <charset val="134"/>
      </rPr>
      <t xml:space="preserve">(1)输送介质:污水、雨水、冷凝水
(2)材质:HDPE双壁波纹管
(3)型号、规格:De110
(4)连接方式:承插式粘结（埋地敷设）
</t>
    </r>
  </si>
  <si>
    <r>
      <rPr>
        <sz val="10"/>
        <rFont val="宋体"/>
        <charset val="134"/>
      </rPr>
      <t>(1)输送介质:污水、雨水、冷凝水
(2)材质:HDPE双壁波纹管
(3)型号、规格:De75
(4)连接方式:承插式粘结（埋地敷设）</t>
    </r>
  </si>
  <si>
    <t>铸铁管</t>
  </si>
  <si>
    <t>(1)输送介质:污水
(2)材质：铸铁排水管
(3)型号、规格:DN200
(4)连接方式:（胶圈连接）                             (5)其他:含套管及管内外处理支吊架制安、除锈刷油、打洞、开槽及槽洞封补</t>
  </si>
  <si>
    <t>地漏</t>
  </si>
  <si>
    <t>(1)材质:铸铁
(2)型号、规格:DN200</t>
  </si>
  <si>
    <t>(1)材质:铸铁
(2)型号、规格:DN50</t>
  </si>
  <si>
    <t>清扫口</t>
  </si>
  <si>
    <t>(1)材质:塑料
(2)型号、规格:DN75</t>
  </si>
  <si>
    <t>土石方工程</t>
  </si>
  <si>
    <t>(1)土壤类别：不分类别，综合考虑 
(2)土方开挖、外运、回填、运距综合考虑
(3)弃土场地费用、政府收费</t>
  </si>
  <si>
    <t>抗震支吊架</t>
  </si>
  <si>
    <t>1、名称：抗震支架</t>
  </si>
  <si>
    <t>(3)</t>
  </si>
  <si>
    <t>室内强电工程</t>
  </si>
  <si>
    <t>仓库重要配电总箱</t>
  </si>
  <si>
    <t>(1)名称：1#仓库重要配电总箱1ATZ
(2)规格、型号: HDB改
(3)安装方式：综合考虑
(4)工作内容:包含接线端子制作安装，基础槽钢、支架等制作安装，箱体开孔，防火堵洞等</t>
  </si>
  <si>
    <t>台</t>
  </si>
  <si>
    <t>主材甲供</t>
  </si>
  <si>
    <t>主材甲供（包含箱体、内部元器件）。</t>
  </si>
  <si>
    <t>仓库普通配电总箱</t>
  </si>
  <si>
    <t>(1)名称：1#仓库普通配电总箱1APZ
(2)规格、型号: HDB改
(3)安装方式：综合考虑
(4)工作内容:包含接线端子制作安装，基础槽钢、支架等制作安装，箱体开孔，防火堵洞等</t>
  </si>
  <si>
    <t>仓库消防配电总箱</t>
  </si>
  <si>
    <t>(1)名称：1#仓库消防配电总箱1AEZ1,1AEZ2
(2)规格、型号: HDB改
(3)安装方式：综合考虑
(4)工作内容:包含接线端子制作安装，基础槽钢、支架等制作安装，箱体开孔，防火堵洞等</t>
  </si>
  <si>
    <t>重要配电箱</t>
  </si>
  <si>
    <t>(1)名称：重要配电箱1AT1,1AT2,1AT3,1AT4
(2)规格、型号: HDB改
(3)安装方式：综合考虑
(4)工作内容:包含接线端子制作安装，基础槽钢、支架等制作安装，箱体开孔，防火堵洞等</t>
  </si>
  <si>
    <t>普通配电箱</t>
  </si>
  <si>
    <t>(1)名称：普通配电箱1AP1,1AP2,1AP3,1AP4
(2)规格、型号: HDB改
(3)安装方式：综合考虑
(4)工作内容:包含接线端子制作安装，基础槽钢、支架等制作安装，箱体开孔，防火堵洞等</t>
  </si>
  <si>
    <t>消防配电箱</t>
  </si>
  <si>
    <t>(1)名称：消防配电箱1AE1,1AE2,1AE3,1AE4
(2)规格、型号: HDB改
(3)安装方式：综合考虑
(4)工作内容:包含接线端子制作安装，基础槽钢、支架等制作安装，箱体开孔，防火堵洞等</t>
  </si>
  <si>
    <t>办公配电箱</t>
  </si>
  <si>
    <t>(1)名称：办公配电箱AL1,AL2
(2)规格、型号: PZ30
(3)安装方式：综合考虑
(4)工作内容:包含接线端子制作安装，基础槽钢、支架等制作安装，箱体开孔，防火堵洞等</t>
  </si>
  <si>
    <t>办公空调配电箱</t>
  </si>
  <si>
    <t>(1)名称：办公空调配电箱AK1，AK2
(2)规格、型号: PZ30
(3)安装方式：综合考虑
(4)工作内容:包含接线端子制作安装，基础槽钢、支架等制作安装，箱体开孔，防火堵洞等</t>
  </si>
  <si>
    <t>充电器插座箱</t>
  </si>
  <si>
    <t>(1)名称：充电器插座箱CX1
(2)规格、型号: HDB改
(3)安装方式：综合考虑
(4)工作内容:包含接线端子制作安装，基础槽钢、支架等制作安装，箱体开孔，防火堵洞等</t>
  </si>
  <si>
    <t>提升门/防火卷帘门控制箱</t>
  </si>
  <si>
    <t>(1)名称：提升门/防火卷帘门控制箱
(2)规格、型号: HDB改
(3)安装方式：综合考虑
(4)工作内容:包含接线端子制作安装，基础槽钢、支架等制作安装，箱体开孔，防火堵洞等</t>
  </si>
  <si>
    <t>设备厂家配套供应</t>
  </si>
  <si>
    <t>电缆桥架</t>
  </si>
  <si>
    <t>(1)型号、规格:槽式桥架CT500*100*1.5
(2)材质:钢制
(3)类型:镀锌防尘密闭型，含中间隔板及配件
(4)内容：含支架制安、除锈、刷油，防火封堵</t>
  </si>
  <si>
    <t>(1)型号、规格:槽式桥架CT400*100*1.5
(2)材质:钢制
(3)类型:镀锌防尘密闭型，含中间隔板及配件
(4)内容：含支架制安、除锈、刷油，防火封堵</t>
  </si>
  <si>
    <t>(1)型号、规格:槽式桥架CT300*100*1.5
(2)材质:钢制
(3)类型:镀锌防尘密闭型，含中间隔板及配件
(4)内容：含支架制安、除锈、刷油，防火封堵</t>
  </si>
  <si>
    <t>(1)型号、规格:槽式桥架CT100*100*1.5
(2)材质:钢制
(3)类型:镀锌防尘密闭型，含中间隔板及配件
(4)内容：含支架制安、除锈、刷油，防火封堵</t>
  </si>
  <si>
    <t>(1)型号、规格:槽式耐火桥架CT400*100*1.5
(2)材质:钢制
(3)类型:镀锌防尘密闭型，含中间隔板及配件
(4)内容：含支架制安、除锈、刷油，防火封堵</t>
  </si>
  <si>
    <t>(1)型号、规格:槽式耐火桥架CT300*100*1.5
(2)材质:钢制
(3)类型:镀锌防尘密闭型，含中间隔板及配件
(4)内容：含支架制安、除锈、刷油，防火封堵</t>
  </si>
  <si>
    <t>铜芯电力电缆</t>
  </si>
  <si>
    <t>(1)型号:ZC-YJV-5X4
(2)敷设方式:综合考虑
(3)其它:包含防火堵洞、防火涂料、电缆头制安</t>
  </si>
  <si>
    <t>(1)型号:ZB-YJV-5X4
(2)敷设方式:综合考虑
(3)其它:包含防火堵洞、防火涂料、电缆头制安</t>
  </si>
  <si>
    <t>(1)型号:ZB-YJV-5X6
(2)敷设方式:综合考虑
(3)其它:包含防火堵洞、防火涂料、电缆头制安</t>
  </si>
  <si>
    <t>(1)型号:ZB-YJV-4X70+1X35
(2)敷设方式:综合考虑
(3)其它:包含防火堵洞、防火涂料、电缆头制安</t>
  </si>
  <si>
    <t>(1)型号:ZBN-YJV-4X4
(2)敷设方式:综合考虑
(3)其它:包含防火堵洞、防火涂料、电缆头制安</t>
  </si>
  <si>
    <t>(1)型号:ZBN-YJV-5X2.5
(2)敷设方式:综合考虑
(3)其它:包含防火堵洞、防火涂料、电缆头制安</t>
  </si>
  <si>
    <t>(1)型号:ZBN-YJV-4X35+16
(2)敷设方式:综合考虑
(3)其它:包含防火堵洞、防火涂料、电缆头制安</t>
  </si>
  <si>
    <t>控制电缆</t>
  </si>
  <si>
    <t>(1)型号:ZBN-KVV-2X1.5
(2)敷设方式:综合考虑
(3)其它:包含防火堵洞、防火涂料、电缆头制安</t>
  </si>
  <si>
    <t>电气配线</t>
  </si>
  <si>
    <t>(1)名称：电气配线
(2)配线形式:管内线槽综合考虑
(3)导线型号、材质、规格:N-BV-2.5
(4)按规范要求综合考虑合理预留、预埋长度
(5)其他:详设计并满足规范要求</t>
  </si>
  <si>
    <t>(1)名称：电气配线
(2)配线形式:管内线槽综合考虑
(3)导线型号、材质、规格:N-BV-1.5
(4)按规范要求综合考虑合理预留、预埋长度
(5)其他:详设计并满足规范要求</t>
  </si>
  <si>
    <t>(1)名称：电气配线
(2)配线形式:管内线槽综合考虑
(3)导线型号、材质、规格:ZB-BV-4
(4)按规范要求综合考虑合理预留、预埋长度
(5)其他:详设计并满足规范要求</t>
  </si>
  <si>
    <t>(1)名称：电气配线
(2)配线形式:管内线槽综合考虑
(3)导线型号、材质、规格:ZBN-BV-4
(4)按规范要求综合考虑合理预留、预埋长度
(5)其他:详设计并满足规范要求</t>
  </si>
  <si>
    <t>(1)名称：电气配线
(2)配线形式:管内线槽综合考虑
(3)导线型号、材质、规格:BV-2.5
(4)按规范要求综合考虑合理预留、预埋长度
(5)其他:详设计并满足规范要求</t>
  </si>
  <si>
    <t>(1)名称：电气配线
(2)配线形式:管内线槽综合考虑
(3)导线型号、材质、规格:BV-4
(4)按规范要求综合考虑合理预留、预埋长度
(5)其他:详设计并满足规范要求</t>
  </si>
  <si>
    <t>电气配管SC20</t>
  </si>
  <si>
    <t>1.名称:电气配管
2.材质:热镀锌钢管
3.规格:DN20
4.配置形式及部位:暗敷、明敷、吊顶综合考虑
5.包含接线盒（箱）、灯头盒、开关盒、插座盒、转接线盒安装、管道开槽刨沟与恢复
6.其他:详设计并满足规范要求</t>
  </si>
  <si>
    <t>电气配管SC25</t>
  </si>
  <si>
    <t>1.名称:电气配管
2.材质:热镀锌钢管
3.规格:DN25
4.配置形式及部位:暗敷、明敷、吊顶综合考虑
5.包含接线盒（箱）、灯头盒、开关盒、插座盒、转接线盒安装、管道开槽刨沟与恢复
6.其他:详设计并满足规范要求</t>
  </si>
  <si>
    <t>电气配管SC32</t>
  </si>
  <si>
    <t>1.名称:电气配管
2.材质:热镀锌钢管
3.规格:DN32
4.配置形式及部位:暗敷、明敷、吊顶综合考虑
5.包含接线盒（箱）、灯头盒、开关盒、插座盒、转接线盒安装、管道开槽刨沟与恢复
6.其他:详设计并满足规范要求</t>
  </si>
  <si>
    <t>电气配管JDG25</t>
  </si>
  <si>
    <t>电气配管JDG32</t>
  </si>
  <si>
    <t>四管荧光灯</t>
  </si>
  <si>
    <t>(1)名称:四管荧光灯，灯具甲供
(2)型号、规格:4X45W节能灯 T8
(3)安装方式: 距地9m吊装
(4)灯具甲供（其中灯盘、吊链及镇流器不考虑损耗，仅光源考虑1%损耗）
(5)包含甲供灯具运输至现场的卸货、保管</t>
  </si>
  <si>
    <t>灯具甲供</t>
  </si>
  <si>
    <t>LED工矿灯（天棚灯）</t>
  </si>
  <si>
    <t>(1)名称:LED灯（用于雨棚以及双层库卸货平台下方照明），灯具甲供
(2)型号、规格:115瓦 LED
(3)安装方式: 贴雨棚和卸货平台底部安装
(4)灯具甲供（其中整套灯具和吊链不考虑损耗）
(5)包含甲供灯具运输至现场的卸货、保管</t>
  </si>
  <si>
    <t>整套灯具及吊链（每套灯具2m长）甲供</t>
  </si>
  <si>
    <t>单管荧光灯</t>
  </si>
  <si>
    <t>(1)名称:单管荧光灯
(2)型号、规格:T5,1x28W节能灯
(3)安装方式: 吸顶安装</t>
  </si>
  <si>
    <t>(1)名称:单管荧光灯(消防专用灯具)(带蓄电池)
(2)型号、规格:T5,1x28W节能灯带消防强启接线端子
(3)安装方式: 吸顶安装</t>
  </si>
  <si>
    <t>格栅三管荧光灯</t>
  </si>
  <si>
    <t>(1)名称:格栅荧光灯
(2)型号、规格:T5,3x14W节能灯，配电子镇流器
(3)安装方式: 嵌入安装</t>
  </si>
  <si>
    <t>筒灯</t>
  </si>
  <si>
    <t>(1)名称:筒灯
(2)型号、规格:220V，15W 节能灯
(3)安装方式: 嵌入安装
(4)含软管及其他配件</t>
  </si>
  <si>
    <t>吸顶灯</t>
  </si>
  <si>
    <t>(1)名称:吸顶灯
(2)型号、规格:1x18W节能灯
(3)安装方式:吸顶安装</t>
  </si>
  <si>
    <t>(1)名称:吸顶灯(带蓄电池)(消防专用灯具)
(2)型号、规格:1x18W节能灯
(3)安装方式:吸顶安装</t>
  </si>
  <si>
    <t>壁灯</t>
  </si>
  <si>
    <t>(1)名称:普通壁灯
(2)型号、规格:220V，20W
(3)安装方式:墙上2.3m安装</t>
  </si>
  <si>
    <t>(1)名称:壁灯(带蓄电池)(消防专用灯具)
(2)型号、规格:1x9W节能灯
(3)安装方式:墙上2.3m安装</t>
  </si>
  <si>
    <t>双头应急灯</t>
  </si>
  <si>
    <t>(1)名称:消防专用应急照明灯(带蓄电池)
(2)型号、规格:2x10W,t&gt;30min
(3)安装方式:H≥2.3m</t>
  </si>
  <si>
    <t>安全出口灯</t>
  </si>
  <si>
    <t>(1)名称:安全出口标志灯(带蓄电池)(消防专用灯具)
(2)型号、规格:LED 1W,t&gt;30min
(3)安装方式:门框上方100mm暗装</t>
  </si>
  <si>
    <t>疏散指示灯</t>
  </si>
  <si>
    <t>(1)名称:疏散标志灯(带蓄电池)(消防专用灯具)
(2)型号、规格:LED 1W,t&gt;30min
(3)安装方式:0.5米暗装</t>
  </si>
  <si>
    <t>单联单控开关</t>
  </si>
  <si>
    <t>(1)名称:单联单控开关
(2)规格:220V/10A
(3)安装方式：暗装底距地1.3米</t>
  </si>
  <si>
    <t>双联单控开关</t>
  </si>
  <si>
    <t>(1)名称:双联单控开关
(2)规格:220V/10A
(3)安装方式：暗装底距地1.3米</t>
  </si>
  <si>
    <t>三联单控开关</t>
  </si>
  <si>
    <t>(1)名称:三联单控开关
(2)规格:220V/10A
(3)安装方式：暗装底距地1.3米</t>
  </si>
  <si>
    <t>四联单控开关</t>
  </si>
  <si>
    <t>(1)名称:四联单控开关
(2)规格:220V/10A
(3)安装方式：暗装底距地1.3米</t>
  </si>
  <si>
    <t>防水单联单控开关</t>
  </si>
  <si>
    <t>(1)名称:防水单联单控开关
(2)规格:220V/10A
(3)安装方式：暗装底距地1.3米</t>
  </si>
  <si>
    <t>单相二三极插座</t>
  </si>
  <si>
    <t>(1)名称:单相二三极插座
(2)规格:220V/10A
(3)安装方式：暗装</t>
  </si>
  <si>
    <t>(1)名称:单相二三极插座
(2)规格:220V/16A
(3)安装方式：暗装</t>
  </si>
  <si>
    <t>单相二三极防溅插座</t>
  </si>
  <si>
    <t>(1)名称:单相二三极防溅插座
(2)规格:220V/16A
(3)安装方式：暗装</t>
  </si>
  <si>
    <t>按钮</t>
  </si>
  <si>
    <t>(1)名称:控制按钮（提升门、升降台、防火卷帘门控制按钮）
(2)规格:
(3)安装方式：明装</t>
  </si>
  <si>
    <t>刚性防水套管</t>
  </si>
  <si>
    <t>(1)名称:刚性防水套管
(2)材质：镀锌钢管
(3)规格:DN100 含镀锌钢板护套
(4)含防腐、防锈、预埋、嵌缝、内外封堵处理</t>
  </si>
  <si>
    <t>(1)名称:刚性防水套管
(2)材质：镀锌钢管
(3)规格:DN150 含镀锌钢板护套
(4)含防腐、防锈、预埋、嵌缝、内外封堵处理</t>
  </si>
  <si>
    <t>电缆井</t>
  </si>
  <si>
    <t>标准砖砌井MU7.5水泥砂浆砌筑
(1)井深：深2200mm
(2)尺寸：1200X1200X2200mm
(3)含混凝土井盖</t>
  </si>
  <si>
    <t>座</t>
  </si>
  <si>
    <t>送配电装置系统</t>
  </si>
  <si>
    <t>(1)名称:送配电装置系统
(2)电压等级（kv):1kV以下
(3)类型:交流供电系统调试  (综合)</t>
  </si>
  <si>
    <t>系统</t>
  </si>
  <si>
    <t>自动投入装置</t>
  </si>
  <si>
    <t>(1)名称:自动投入装置
(2)类型:备用电源自投装置调试</t>
  </si>
  <si>
    <t>(4)</t>
  </si>
  <si>
    <t>室内弱电工程</t>
  </si>
  <si>
    <t>(1)名称:穿外墙钢套管
(2)材质:镀锌钢管
(3)规格:DN80                            (4)含防腐、防锈、预埋、嵌缝、内外封堵处理</t>
  </si>
  <si>
    <t>(5)</t>
  </si>
  <si>
    <t>通风工程</t>
  </si>
  <si>
    <t>排气扇</t>
  </si>
  <si>
    <t>(1)名称:排气扇
(2)型号:250V
(3)参数：18-110W，风量120-600m³/h，自带止回阀</t>
  </si>
  <si>
    <t>软风管安装</t>
  </si>
  <si>
    <t>1.材质:柔性软风管
2.形状:圆形
3.长边或直径:D≤200mm
4.板材厚度：详设计要求（厚度：  mm)
5.接口形式：柔性连接综合考虑
6.其它:详设计并满足规范与甲方要求</t>
  </si>
  <si>
    <t>镀锌薄钢板通风管道制作安装</t>
  </si>
  <si>
    <t>1.材质:镀锌薄钢板
2.形状:矩形
3.规格:详设计图纸
4.板材厚度：详设计要求
5.接口形式：法兰连接、咬口连接综合考虑
6.支架除锈、刷油、防腐及制作安装
7.其它:详设计并满足规范与甲方要求</t>
  </si>
  <si>
    <t>㎡</t>
  </si>
  <si>
    <t>1.材质:镀锌薄钢板
2.形状:圆形
3.规格:详设计图纸
4.板材厚度：详设计要求
5.接口形式：法兰连接、咬口连接综合考虑
6.支架除锈、刷油、防腐及制作安装
7.其它:详设计并满足规范与甲方要求</t>
  </si>
  <si>
    <t>卫生间防烟、排风阀</t>
  </si>
  <si>
    <t>1.类型:卫生间防烟、排风阀
2.规格:D125
3.支吊架:按《通风管道技术规程》 (JGJ 141-2004)执行
4.除锈标准、刷油设计要求:除轻锈，支吊架刷两遍红丹防锈漆</t>
  </si>
  <si>
    <t>1.类型:卫生间防烟、排风阀
2.规格:D200
3.支吊架:按《通风管道技术规程》 (JGJ 141-2004)执行
4.除锈标准、刷油设计要求:除轻锈，支吊架刷两遍红丹防锈漆</t>
  </si>
  <si>
    <t>球形风帽</t>
  </si>
  <si>
    <t>1.名称：防雨球形风帽
2.规格：D125
3.材质：不锈钢
4.其它：详设计并满足规范与甲方要求</t>
  </si>
  <si>
    <t>1.名称：防雨球形风帽
2.规格：D200
3.材质：不锈钢
4.其它：详设计并满足规范与甲方要求</t>
  </si>
  <si>
    <t>(6)</t>
  </si>
  <si>
    <t>防雷接地工程</t>
  </si>
  <si>
    <t>总等电位箱</t>
  </si>
  <si>
    <t>(1)名称：总等电位箱
(2)规格：MEB箱
(3)安装形式：详设计并满足规范要求</t>
  </si>
  <si>
    <t>局部等电位箱</t>
  </si>
  <si>
    <t>(1)名称：局部等电位箱
(2)规格：LEB箱
(3)安装形式：详设计并满足规范要求</t>
  </si>
  <si>
    <t>预埋接地极板</t>
  </si>
  <si>
    <t>(1)名称：预埋接地极板
(2)规格：综合
(3)安装形式：详设计并满足规范要求</t>
  </si>
  <si>
    <t>避雷网焊接</t>
  </si>
  <si>
    <t>(1)名称：避雷网
(2)材质、规格：小于10mx10m(12mx8m)避雷网格焊接,防雷网格利用钢梁或钢檩条
(3)安装形式：焊接</t>
  </si>
  <si>
    <t>接地母线</t>
  </si>
  <si>
    <t>(1)名称：接地母线
(2)材质、规格：-25X4镀锌扁钢
(3)安装形式：焊接</t>
  </si>
  <si>
    <t>接地网</t>
  </si>
  <si>
    <t>(1)名称：接地网
(2)材质、规格：-40X4镀锌扁钢埋地敷设
(3)安装形式：焊接</t>
  </si>
  <si>
    <t>基础接地焊接</t>
  </si>
  <si>
    <t>(1)名称：基础接地
(2)材质、规格：利用基础桩内和基础梁内钢筋焊接连通作为接地网（∅&gt;16钢筋2根以上）
(3)安装形式：焊接</t>
  </si>
  <si>
    <t>引下线焊接</t>
  </si>
  <si>
    <t>(1)名称：避雷引下线
(2)材质、规格：利用钢柱作为防雷引下线
(3)安装形式：焊接</t>
  </si>
  <si>
    <t>接地装置</t>
  </si>
  <si>
    <t>（1）等电位端子板及连接
（2）-40×4镀锌扁钢接地极
（3）预埋100*100*8预埋件
（4）预留避雷测试点
（5）接地网调试
（6）户内接地母线</t>
  </si>
  <si>
    <t>项</t>
  </si>
  <si>
    <t>德清普泰物流园项目机电安装工程2#仓库工程量清单</t>
  </si>
  <si>
    <t>(1)输送介质:给水
(2)材质:PP-R管
(3)型号、规格:DN40  1.6MPa
(4)连接方式:热熔连接
(5)其他:含管道的消毒,冲洗、试压及管件制安,支吊架制安、除锈刷油，打洞，开槽及槽洞封补。</t>
  </si>
  <si>
    <t>(1)保温材质：橡塑海绵
(2)明露部分做0.5mm厚铝皮保护</t>
  </si>
  <si>
    <r>
      <rPr>
        <sz val="10"/>
        <rFont val="宋体"/>
        <charset val="134"/>
      </rPr>
      <t xml:space="preserve">(1)输送介质:污水、雨水、冷凝水
(2)材质:HDPE双壁波纹管
(3)型号、规格:De75
(4)连接方式:承插式粘结（埋地敷设）
</t>
    </r>
  </si>
  <si>
    <t>德清普泰物流园项目机电安装工程3#仓库工程量清单</t>
  </si>
  <si>
    <t>(1)型号、规格:槽式桥架CT600*100*2.0
(2)材质:钢制
(3)类型:镀锌防尘密闭型，含中间隔板及配件
(4)内容：含支架制安、除锈、刷油，防火封堵</t>
  </si>
  <si>
    <t>(1)型号、规格:槽式桥架CT200*100*1.5
(2)材质:钢制
(3)类型:镀锌防尘密闭型，含中间隔板及配件
(4)内容：含支架制安、除锈、刷油，防火封堵</t>
  </si>
  <si>
    <t>(1)型号、规格:槽式耐火桥架CT200*100*1.5
(2)材质:钢制
(3)类型:镀锌防尘密闭型，含中间隔板及配件
(4)内容：含支架制安、除锈、刷油，防火封堵</t>
  </si>
  <si>
    <t>(1)型号、规格:槽式耐火桥架CT100*50*1.5
(2)材质:钢制
(3)类型:镀锌防尘密闭型，含中间隔板及配件
(4)内容：含支架制安、除锈、刷油，防火封堵</t>
  </si>
  <si>
    <t>(1)型号:ZBN-YJV-4X50+1X25
(2)敷设方式:综合考虑
(3)其它:包含防火堵洞、防火涂料、电缆头制安</t>
  </si>
  <si>
    <t>70℃防火调节阀</t>
  </si>
  <si>
    <t>1.名称：70℃防火调节阀
2.规格：D125
3.材质：碳钢
4.含支吊架安装 
5.支吊架：按《通风管道技术规程》 (JGJ 141-2004)执行
6.除锈标准、刷油设计要求：除轻锈，支吊架刷两遍红丹防锈漆
7.接线、调试
8.其它：详设计并满足规范与甲方要求</t>
  </si>
  <si>
    <t>1.名称：70℃防火调节阀
2.规格：D200
3.材质：碳钢
4.含支吊架安装 
5.支吊架：按《通风管道技术规程》 (JGJ 141-2004)执行
6.除锈标准、刷油设计要求：除轻锈，支吊架刷两遍红丹防锈漆
7.接线、调试
8.其它：详设计并满足规范与甲方要求</t>
  </si>
  <si>
    <t>德清普泰物流园项目机电安装工程设备用房及门卫室工程量清单</t>
  </si>
  <si>
    <t>其中（含税价）</t>
  </si>
  <si>
    <t>设备用房</t>
  </si>
  <si>
    <t>门卫室</t>
  </si>
  <si>
    <t>小计</t>
  </si>
  <si>
    <t>B</t>
  </si>
  <si>
    <t>（1）</t>
  </si>
  <si>
    <t>压力排水管</t>
  </si>
  <si>
    <t>(1)输送介质:排水
(2)材质:镀锌钢管
(3)型号、规格:DN80
(4)连接方式:螺纹连接
(5)其他:含管道的冲洗、灌水试漏及管件制安,支吊架制安、除锈刷油</t>
  </si>
  <si>
    <t>(1)输送介质:排水
(2)材质:镀锌钢管
(3)型号、规格:DN100
(4)连接方式:螺纹连接
(5)其他:含管道的冲洗、灌水试漏及管件制安,支吊架制安、除锈刷油</t>
  </si>
  <si>
    <t>潜水泵</t>
  </si>
  <si>
    <t>(1)名称:  潜水泵
(2)型号：65WQ25-15-2.2,N=2.2KW
(3)安装方式：湿式可移动安装
(4)含水泵控制箱、接头等配件，UQX-4浮球溢位开关(厂家自带)</t>
  </si>
  <si>
    <t>橡胶软接头</t>
  </si>
  <si>
    <t>(1)名称：橡胶软接头
(2)连接形式:法兰连接
(3)型号;DN80</t>
  </si>
  <si>
    <t>(1)阀门类型:闸阀
(2)材质：铸铁
(3)规格、压力等级:DN80 1.6Mpa
(4)连接形式:法兰连接
(5)其他：明露部分做30mm厚B1级橡塑保温，0.5mm厚铝皮保护</t>
  </si>
  <si>
    <t>止回阀</t>
  </si>
  <si>
    <t>(1)阀门类型:止回阀
(2)材质：铸铁
(3)规格、压力等级:DN80 1.6Mpa
(4)连接形式:法兰连接
(5)其他：明露部分做30mm厚B1级橡塑保温，0.5mm厚铝皮保护</t>
  </si>
  <si>
    <t>压力表</t>
  </si>
  <si>
    <t>1.名称:压力表
2.型号、规格:Y-100ZT
3.配套球阀、含压力表弯</t>
  </si>
  <si>
    <r>
      <rPr>
        <sz val="10"/>
        <rFont val="宋体"/>
        <charset val="134"/>
      </rPr>
      <t>陶瓷蹲便器，综合考虑</t>
    </r>
    <r>
      <rPr>
        <sz val="10"/>
        <color rgb="FFFF0000"/>
        <rFont val="宋体"/>
        <charset val="134"/>
      </rPr>
      <t>冲水水箱</t>
    </r>
    <r>
      <rPr>
        <sz val="10"/>
        <rFont val="宋体"/>
        <charset val="134"/>
      </rPr>
      <t>、厕纸盒等</t>
    </r>
  </si>
  <si>
    <t>（2）</t>
  </si>
  <si>
    <t>喷淋泵控制箱</t>
  </si>
  <si>
    <t>(1)名称：喷淋泵控制箱AC1
(2)规格、型号:HDB(改)
(3)安装方式：综合考虑
(4)工作内容:包含接线端子制作安装，基础槽钢、支架等制作安装，箱体开孔，防火堵洞等</t>
  </si>
  <si>
    <t>消火栓泵控制箱</t>
  </si>
  <si>
    <t>(1)名称：消火栓泵控制箱AC2
(2)规格、型号:HDB(改)
(3)安装方式：综合考虑
(4)工作内容:包含接线端子制作安装，基础槽钢、支架等制作安装，箱体开孔，防火堵洞等</t>
  </si>
  <si>
    <t>变电房配电箱</t>
  </si>
  <si>
    <t>(1)名称：变电房配电箱AE-BD1
(2)规格、型号:HDB(改)
(3)安装方式：综合考虑
(4)工作内容:包含接线端子制作安装，基础槽钢、支架等制作安装，箱体开孔，防火堵洞等</t>
  </si>
  <si>
    <t>发电机配电箱</t>
  </si>
  <si>
    <t>(1)名称：发电机配电箱AE-FD1
(2)规格、型号:HDB(改)
(3)安装方式：综合考虑
(4)工作内容:包含接线端子制作安装，基础槽钢、支架等制作安装，箱体开孔，防火堵洞等</t>
  </si>
  <si>
    <t>(1)名称：槽式桥架
(1)型号、规格:CT600*150*2.0
(2)材质:钢制
(3)类型:镀锌防尘密闭型，含中间隔板及配件
(4)内容：含支架制安、除锈、刷油，防火封堵</t>
  </si>
  <si>
    <t>(1)型号:ZBN-YJV-3X2.5
(2)敷设方式:综合考虑
(3)其它:包含防火堵洞、防火涂料、电缆头制安</t>
  </si>
  <si>
    <t>(1)型号:ZBN-YJV-4X2.5
(2)敷设方式:综合考虑
(3)其它:包含防火堵洞、防火涂料、电缆头制安</t>
  </si>
  <si>
    <t>(1)型号:ZBN-YJV-5X4
(2)敷设方式:综合考虑
(3)其它:包含防火堵洞、防火涂料、电缆头制安</t>
  </si>
  <si>
    <t>(1)型号:ZBN-YJV-5X6
(2)敷设方式:综合考虑
(3)其它:包含防火堵洞、防火涂料、电缆头制安</t>
  </si>
  <si>
    <t>(1)型号:ZBN-YJV-5X16                   
(2)敷设方式:综合考虑
(3)其它:包含防火堵洞、防火涂料、电缆头制安</t>
  </si>
  <si>
    <t>(1)型号:ZBN-YJV-4X150+1X95
(2)敷设方式:综合考虑
(3)其它:包含防火堵洞、防火涂料、电缆头制安</t>
  </si>
  <si>
    <t>(1)型号:ZBN-YJV-4X240+1X120
(2)敷设方式:综合考虑
(3)其它:包含防火堵洞、防火涂料、电缆头制安</t>
  </si>
  <si>
    <t>电气配管SC40</t>
  </si>
  <si>
    <t>1.名称:电气配管
2.材质:热镀锌钢管
3.规格:DN40
4.配置形式及部位:暗敷、明敷、吊顶综合考虑
5.包含接线盒（箱）、灯头盒、开关盒、插座盒、转接线盒安装、管道开槽刨沟与恢复
6.其他:详设计并满足规范要求</t>
  </si>
  <si>
    <t>电气配管SC80</t>
  </si>
  <si>
    <t>1.名称:电气配管
2.材质:热镀锌钢管
3.规格:DN80
4.配置形式及部位:暗敷、明敷、吊顶综合考虑
5.包含接线盒（箱）、灯头盒、开关盒、插座盒、转接线盒安装、管道开槽刨沟与恢复
6.其他:详设计并满足规范要求</t>
  </si>
  <si>
    <t>双管应急荧光灯</t>
  </si>
  <si>
    <t>(1)名称:双管应急荧光灯
(2)型号、规格:2X28W  配电子镇流器
(3)安装方式: 吸顶安装
(4)自带蓄电池，应急时间180min以上</t>
  </si>
  <si>
    <t>防爆型单管荧光灯</t>
  </si>
  <si>
    <t>(1)名称:防爆型单管荧光灯
(2)型号、规格:T8,1x28W节能灯配电子镇流器
(3)安装方式: 吸顶安装</t>
  </si>
  <si>
    <t>单管应急荧光灯</t>
  </si>
  <si>
    <t>(1)名称:单管应急荧光灯
(2)型号、规格:220V，1X28W配电子镇流器
(3)安装方式:吊装距地4.5m
(4)自带蓄电池，应急时间180min以上</t>
  </si>
  <si>
    <t>三防型单管应急荧光灯</t>
  </si>
  <si>
    <t>(1)名称:三防型单管应急荧光灯
(2)型号、规格:220V，1X28W配电子镇流器
(3)安装方式:吊装距地4.5m
(4)自带蓄电池，应急时间180min以上</t>
  </si>
  <si>
    <t>24</t>
  </si>
  <si>
    <t>25</t>
  </si>
  <si>
    <t>26</t>
  </si>
  <si>
    <t>27</t>
  </si>
  <si>
    <t>28</t>
  </si>
  <si>
    <t>29</t>
  </si>
  <si>
    <t>30</t>
  </si>
  <si>
    <t>31</t>
  </si>
  <si>
    <t>32</t>
  </si>
  <si>
    <t>33</t>
  </si>
  <si>
    <t>标准砖砌井MU7.5水泥砂浆砌筑
(1)井深：深1300mm
(2)尺寸：1000X1000X1300mm
(3)含混凝土井盖</t>
  </si>
  <si>
    <t>34</t>
  </si>
  <si>
    <t>标准砖砌井MU7.5水泥砂浆砌筑
(1)井深：深1300mm
(2)尺寸：1200X1200X1300mm
(3)含混凝土井盖</t>
  </si>
  <si>
    <t>35</t>
  </si>
  <si>
    <t>36</t>
  </si>
  <si>
    <t>（3）</t>
  </si>
  <si>
    <t>1.名称：防雨球形风帽
2.规格：D100
3.材质：不锈钢
4.其它：详设计并满足规范与甲方要求</t>
  </si>
  <si>
    <t>（4）</t>
  </si>
  <si>
    <t>(1)名称：总等电位箱
(2)规格：MEB箱(02D501-2,P33)
(3)安装形式：楼板以上0.3米</t>
  </si>
  <si>
    <t>(1)名称：避雷网
(2)材质、规格：采用-25x4热镀锌扁钢沿女儿墙、屋脊敷设
(3)安装形式：焊接</t>
  </si>
  <si>
    <t>(1)名称：接地网
(2)材质、规格：-25X4镀锌扁钢埋地敷设
(3)安装形式：焊接</t>
  </si>
  <si>
    <t>(1)名称：基础接地
(2)材质、规格：用土建基础的2根∅16以上钢筋作为防雷接地体,并构成闭合回路
(3)安装形式：焊接</t>
  </si>
  <si>
    <t>(1)名称：避雷引下线
(2)材质、规格：利用柱外侧二根(∅大于16)主钢筋
(3)安装形式：焊接</t>
  </si>
  <si>
    <t>德清普泰物流园项目机电安装工程室外工程量清单</t>
  </si>
  <si>
    <t>室外安装工程</t>
  </si>
  <si>
    <t>室外给水工程</t>
  </si>
  <si>
    <t>钢丝网骨架塑料复合给水管</t>
  </si>
  <si>
    <t>(1)输送介质:给水
(2)材质:PE管                        
(3)型号、规格:DN100  PN16
(4)连接方式:热熔连接
(5)其他:含管道的消毒,冲洗、试压及管件制安，明露部分做30mm厚B1级橡塑保温，0.5mm厚铝皮保护</t>
  </si>
  <si>
    <t xml:space="preserve">塑料给水管
</t>
  </si>
  <si>
    <t>(1)输送介质:给水
(2)材质:PP-R管
(3)型号、规格:DN50  1.6MPa
(4)连接方式:热熔连接
(5)其他:含管道的消毒,冲洗、试压及管件制安，明露部分做30mm厚B1级橡塑保温，0.5mm厚铝皮保护</t>
  </si>
  <si>
    <t>(1)阀门类型、型号、规格:闸阀DN100
(2)连接形式:法兰连接
(3)材质：铸铁，明露部分做30mm厚B1级橡塑保温，0.5mm厚铝皮保护</t>
  </si>
  <si>
    <t>(1)阀门类型、型号、规格:闸阀DN50
(2)连接形式:法兰连接
(3)材质：铸铁，明露部分做30mm厚B1级橡塑保温，0.5mm厚铝皮保护</t>
  </si>
  <si>
    <t>倒流防止器</t>
  </si>
  <si>
    <t>(1)阀门类型、型号、规格:LHS743X型低阻力倒流防止器DN50
(2)连接形式:法兰连接
(3)材质：铸铁，明露部分做30mm厚B1级橡塑保温，0.5mm厚铝皮保护</t>
  </si>
  <si>
    <t>(1)阀门类型、型号、规格:止回阀DN100
(2)连接形式:法兰连接
(3)材质：铸铁，明露部分做30mm厚B1级橡塑保温，0.5mm厚铝皮保护</t>
  </si>
  <si>
    <t>阀门井</t>
  </si>
  <si>
    <t>预制钢筋混凝土圆形立式闸阀井
(1)井深、尺寸:φ600</t>
  </si>
  <si>
    <t>轻型钢纤维塑料井盖</t>
  </si>
  <si>
    <t>(1)尺寸及规格：JG-D-600 ф600
(2)材质:钢纤维塑料
(3)厚度:50mm
(4)荷载：21KN
(5)井盖含盖座，标有万科、给水、建造年代标识</t>
  </si>
  <si>
    <t>重型铸铁阀门井盖</t>
  </si>
  <si>
    <t>(1)尺寸及规格：JG-D-600 ф600
(2)材质:球墨铸铁
(3)厚度:13mm
(4)荷载：36KN
(5)井盖含盖座，标有万科、给水、建造年代标识</t>
  </si>
  <si>
    <t>螺翼式冷水表</t>
  </si>
  <si>
    <t>(1)连接方式:法兰连接
(2)型号、规格:DN100
(3)材质：铸铁，明露部分做30mm厚B1级橡塑保温，0.5mm厚铝皮保护</t>
  </si>
  <si>
    <t>(1)连接方式:法兰连接
(2)型号、规格:DN50
(3)材质：铸铁，明露部分做30mm厚B1级橡塑保温，0.5mm厚铝皮保护</t>
  </si>
  <si>
    <t>室外地上式洒水栓</t>
  </si>
  <si>
    <t>(1)安装部位（室内、外）:室外地上式
(2)型号、规格:DN25  含配件
(3)材质：铸铁，含截止阀</t>
  </si>
  <si>
    <t>室外强电工程</t>
  </si>
  <si>
    <t>(1)型号:YJV-4X6
(2)敷设方式:综合考虑
(3)其它:包含防火堵洞、防火涂料、电缆头制安</t>
  </si>
  <si>
    <t>(1)型号:YJV-5X6
(2)敷设方式:综合考虑
(3)其它:包含防火堵洞、防火涂料、电缆头制安</t>
  </si>
  <si>
    <t>(1)型号:ZB-YJV-4X25+16             
(2)敷设方式:综合考虑
(3)其它:包含防火堵洞、防火涂料、电缆头制安</t>
  </si>
  <si>
    <t>(1)型号:ZB-YJV-4X70+35
(2)敷设方式:综合考虑
(3)其它:包含防火堵洞、防火涂料、电缆头制安</t>
  </si>
  <si>
    <t>(1)型号:ZB-YJV-4X95+50
(2)敷设方式:综合考虑
(3)其它:包含防火堵洞、防火涂料、电缆头制安</t>
  </si>
  <si>
    <t>(1)型号:ZB-YJV-4X120+70
(2)敷设方式:综合考虑
(3)其它:包含防火堵洞、防火涂料、电缆头制安</t>
  </si>
  <si>
    <t>(1)型号:ZB-YJV-4X185+95
(2)敷设方式:综合考虑
(3)其它:包含防火堵洞、防火涂料、电缆头制安</t>
  </si>
  <si>
    <t>(1)型号:ZB-YJV-4X240+120
(2)敷设方式:综合考虑
(3)其它:包含防火堵洞、防火涂料、电缆头制安</t>
  </si>
  <si>
    <t>(1)型号:ZBN-YJV-5X10                                                                      (2)敷设方式:综合考虑
(3)其它:包含防火堵洞、防火涂料、电缆头制安</t>
  </si>
  <si>
    <t>(1)型号:ZBN-YJV-5X16                                                                       (2)敷设方式:综合考虑
(3)其它:包含防火堵洞、防火涂料、电缆头制安</t>
  </si>
  <si>
    <t>(1)型号:ZBN-YJV-4X35+16            
(2)敷设方式:综合考虑
(3)其它:包含防火堵洞、防火涂料、电缆头制安</t>
  </si>
  <si>
    <t>(1)型号:ZBN-YJV-4X120+70
(2)敷设方式:综合考虑
(3)其它:包含防火堵洞、防火涂料、电缆头制安</t>
  </si>
  <si>
    <t>(1)名称：电气配线
(2)配线形式:综合考虑
(3)导线型号、材质、规格:BV-2.5
(4)按规范要求综合考虑合理预留、预埋长度
(5)其他:详设计并满足规范要求</t>
  </si>
  <si>
    <t>电气配管SC50</t>
  </si>
  <si>
    <t>1.名称:电气配管
2.材质:热镀锌钢管
3.规格:DN50
4.配置形式及部位:暗敷、明敷、吊顶综合考虑
5.包含接线盒（箱）、灯头盒、开关盒、插座盒、转接线盒安装、管道开槽刨沟与恢复
6.其他:详设计并满足规范要求</t>
  </si>
  <si>
    <t>电气配管SC100</t>
  </si>
  <si>
    <t>1.名称:电气配管
2.材质:热镀锌钢管
3.规格:DN100
4.配置形式及部位:暗敷、明敷、吊顶综合考虑
5.包含接线盒（箱）、灯头盒、开关盒、插座盒、转接线盒安装、管道开槽刨沟与恢复
6.其他:详设计并满足规范要求</t>
  </si>
  <si>
    <t>电气配管SC150</t>
  </si>
  <si>
    <t>1.名称:电气配管
2.材质:热镀锌钢管
3.规格:DN150
4.配置形式及部位:暗敷、明敷、吊顶综合考虑
5.包含接线盒（箱）、灯头盒、开关盒、插座盒、转接线盒安装、管道开槽刨沟与恢复
6.其他:详设计并满足规范要求</t>
  </si>
  <si>
    <t>路灯</t>
  </si>
  <si>
    <t>(1)名称:库区室外路灯
(2)灯杆的材质及高度:铜管灯杆，高8m
(3)灯杆形式（单、双）:单（单灯功率120W/LED光源/IP65(防水型)）
(4)含基础制安,接地制安，带熔断器保护</t>
  </si>
  <si>
    <t>(1)名称:仓库雨棚外檐口投光灯
(2)灯杆的材质及高度:女儿墙下0.5米，铜杆
(3)灯形式（单、双）:单（单灯功率150W/LED光源/IP65(防水型)）
(4)含基础制安,接地制安，带熔断器保护</t>
  </si>
  <si>
    <t>标准砖砌井MU7.5水泥砂浆砌筑
(1)井深：深1000mm
(2)尺寸：1200×1200×1000mm
(3)含混凝土井盖</t>
  </si>
  <si>
    <t>(1)土壤类别：不分类别，综合考虑 
(2)土方开挖、外运、运距综合考虑
(3)弃土场地费用、政府收费</t>
  </si>
  <si>
    <t>室外弱电工程</t>
  </si>
  <si>
    <t>弱电配管SC32</t>
  </si>
  <si>
    <t>1.名称:弱电配管
2.材质:热镀锌钢管
3.规格:DN32
4.配置形式及部位:暗敷、明敷、吊顶综合考虑
5.包含接线盒（箱）、插座盒、转接线盒安装、管道开槽刨沟与恢复，预留铁丝
6.其他:详设计并满足规范要求</t>
  </si>
  <si>
    <t>弱电配管SC80</t>
  </si>
  <si>
    <t>1.名称:弱电配管
2.材质:热镀锌钢管
3.规格:DN80
4.配置形式及部位:暗敷、明敷、吊顶综合考虑
5.包含接线盒（箱）、插座盒、转接线盒安装、管道开槽刨沟与恢复，预留铁丝
6.其他:详设计并满足规范要求</t>
  </si>
  <si>
    <t>弱电配管SC100</t>
  </si>
  <si>
    <t>1.名称:弱电配管
2.材质:热镀锌钢管
3.规格:DN100
4.配置形式及部位:暗敷、明敷、吊顶综合考虑
5.包含接线盒（箱）、插座盒、转接线盒安装、管道开槽刨沟与恢复，预留铁丝
6.其他:详设计并满足规范要求</t>
  </si>
  <si>
    <t>通信电缆井</t>
  </si>
  <si>
    <t>标准砖砌井MU7.5水泥砂浆砌筑
(1)井深：深1000mm
(2)尺寸：800×800×1000mm
(3)含混凝土井盖</t>
  </si>
  <si>
    <t>工程量清单招标以外工程现场签证项目单价表</t>
  </si>
  <si>
    <t>调价因素</t>
  </si>
  <si>
    <t>单价(元)</t>
  </si>
  <si>
    <t>签证人工</t>
  </si>
  <si>
    <t>工日</t>
  </si>
  <si>
    <t>技术工、普通工综合价格</t>
  </si>
  <si>
    <t>凿钢筋混凝土/素混凝土</t>
  </si>
  <si>
    <t>立方</t>
  </si>
  <si>
    <t>250/250</t>
  </si>
  <si>
    <t>梁、柱、板(含渣清理)</t>
  </si>
  <si>
    <t>凿毛混凝土面</t>
  </si>
  <si>
    <t>平方</t>
  </si>
  <si>
    <t>梁、柱、板面(含渣清理)</t>
  </si>
  <si>
    <t>混凝土梁、板打洞（含补洞）</t>
  </si>
  <si>
    <t>直径≥300毫米(含人工、材料、砼渣土清理）</t>
  </si>
  <si>
    <t>直径﹤300毫米(含人工、材料、砼渣土清理）</t>
  </si>
  <si>
    <t>砖墙开洞（含补洞）</t>
  </si>
  <si>
    <t>直径≥300毫米(含人工、材料、砖渣土清理）</t>
  </si>
  <si>
    <t>直径﹤300毫米(含人工、材料、砖渣土清理）</t>
  </si>
  <si>
    <t>砖墙开线槽（含补槽）</t>
  </si>
  <si>
    <t>米</t>
  </si>
  <si>
    <t>水电预埋线管(含人工、材料、砖渣土清理）</t>
  </si>
  <si>
    <t>砼开线槽（含补槽）</t>
  </si>
  <si>
    <t>水电预埋线管(含人工、材料、砼渣土清理）</t>
  </si>
  <si>
    <t>拆除砖墙</t>
  </si>
  <si>
    <t>立方米</t>
  </si>
  <si>
    <t>含清运渣土到建筑物四周50米内</t>
  </si>
  <si>
    <t>拆除楼、地面砖</t>
  </si>
  <si>
    <t>铲除墙面瓷砖</t>
  </si>
  <si>
    <t>土（砂）方二次驳运</t>
  </si>
  <si>
    <t>建筑物1000米以内（不分机械、人工）</t>
  </si>
  <si>
    <t>室内土（砂）方回填夯实</t>
  </si>
  <si>
    <t>含建筑物四周100米以内驳运</t>
  </si>
  <si>
    <t>砂回填夯实</t>
  </si>
  <si>
    <t>含主材在内的所有费用</t>
  </si>
  <si>
    <t>碎石回填夯实</t>
  </si>
  <si>
    <t>级配砂石稳定层</t>
  </si>
  <si>
    <t>投标单位签字和盖章</t>
  </si>
  <si>
    <t>说明：</t>
  </si>
  <si>
    <t>1、以上单价均为综合单价，包含了材料、人工、管理、利润、税金等相关费用，结算时不再调整。</t>
  </si>
  <si>
    <r>
      <rPr>
        <sz val="10"/>
        <rFont val="宋体"/>
        <charset val="134"/>
      </rPr>
      <t>2、投标单位投标时需对本表进行</t>
    </r>
    <r>
      <rPr>
        <b/>
        <sz val="10"/>
        <rFont val="宋体"/>
        <charset val="134"/>
      </rPr>
      <t>签字和盖章确认</t>
    </r>
    <r>
      <rPr>
        <sz val="10"/>
        <rFont val="宋体"/>
        <charset val="134"/>
      </rPr>
      <t>，并作为评价是否响应经济标的依据之一。</t>
    </r>
  </si>
  <si>
    <t>材料及施工限价表</t>
  </si>
  <si>
    <t>类别</t>
  </si>
  <si>
    <t>限价（元）</t>
  </si>
  <si>
    <t>蹲式大便器</t>
  </si>
  <si>
    <t>材料限价</t>
  </si>
  <si>
    <t>材料及材料（或设备）损耗</t>
  </si>
  <si>
    <t>洗脸盆</t>
  </si>
  <si>
    <t>限价含材料（或设备）损耗</t>
  </si>
  <si>
    <t>坐便器</t>
  </si>
  <si>
    <t>挂式小便斗</t>
  </si>
  <si>
    <t>瓷砖</t>
  </si>
  <si>
    <t>1、材料价格为货到工地价，含运输费及运输损耗、装卸费。</t>
  </si>
  <si>
    <t>2、综合价格人工费、材料费（主材甲供除外）、机械费、管理费、利润、规费、税金、风险等在内的一切费用。</t>
  </si>
  <si>
    <t>安装材料品牌选用表</t>
  </si>
  <si>
    <t>子目</t>
  </si>
  <si>
    <t>品牌</t>
  </si>
  <si>
    <t>空调换气系统</t>
  </si>
  <si>
    <t>屋顶排烟风机（兼换气）</t>
  </si>
  <si>
    <t>浙江双阳、英飞、上虞专用、双洋、中鑫三元、上虞育才</t>
  </si>
  <si>
    <t>其他换气用风机</t>
  </si>
  <si>
    <t>浙江双阳、英飞、南方风机、上虞专用、双洋、中鑫三元、上虞育才</t>
  </si>
  <si>
    <t>天花板管道式排气扇</t>
  </si>
  <si>
    <t>金羚、正野</t>
  </si>
  <si>
    <t>镀锌钢板</t>
  </si>
  <si>
    <t>武钢、鞍钢、宝钢、邯钢</t>
  </si>
  <si>
    <t>防火阀-调节阀</t>
  </si>
  <si>
    <r>
      <rPr>
        <sz val="10.5"/>
        <rFont val="宋体"/>
        <charset val="134"/>
      </rPr>
      <t>佛山宁雅、凌峯、顺安、广州圣南、上虞专用、双洋、中鑫三元、上虞育才、</t>
    </r>
    <r>
      <rPr>
        <sz val="9"/>
        <color rgb="FFFF0000"/>
        <rFont val="宋体"/>
        <charset val="134"/>
      </rPr>
      <t>河北恒力</t>
    </r>
  </si>
  <si>
    <t>防雨百叶、风口等</t>
  </si>
  <si>
    <t>消音弯头静压箱</t>
  </si>
  <si>
    <r>
      <rPr>
        <sz val="10.5"/>
        <rFont val="宋体"/>
        <charset val="134"/>
      </rPr>
      <t>凌通、凌峯、顺安、广州圣南、上虞专用、双洋、中鑫三元、上虞育才、</t>
    </r>
    <r>
      <rPr>
        <sz val="9"/>
        <color rgb="FFFF0000"/>
        <rFont val="宋体"/>
        <charset val="134"/>
      </rPr>
      <t>河北恒力</t>
    </r>
  </si>
  <si>
    <t>屋面彩板密封胶</t>
  </si>
  <si>
    <t>道康宁、SIKA(西卡)</t>
  </si>
  <si>
    <t>建筑结构</t>
  </si>
  <si>
    <t>混凝土地坪硬化剂</t>
  </si>
  <si>
    <t>SIKA (西卡)、Master(麦斯特)</t>
  </si>
  <si>
    <t>仓库地坪灌缝胶</t>
  </si>
  <si>
    <t>SIKA (西卡)、Master(麦斯特)、道康宁</t>
  </si>
  <si>
    <t>钢钎维</t>
  </si>
  <si>
    <t>佳密克斯、马克菲尔</t>
  </si>
  <si>
    <t>装修材料（办公区域、配套用房及外墙涂料）</t>
  </si>
  <si>
    <t>马可波罗、蒙娜丽莎、欧神诺、东鹏</t>
  </si>
  <si>
    <t>涂料</t>
  </si>
  <si>
    <t>多乐士、赫普、立邦</t>
  </si>
  <si>
    <t>塑钢门窗</t>
  </si>
  <si>
    <t>LG、皇家、 海螺、 柯梅令、凤铝、北新、实德、川路</t>
  </si>
  <si>
    <t>铝合金门窗</t>
  </si>
  <si>
    <t>三星、坚美、广亚、亚铝、凤铝、兴发</t>
  </si>
  <si>
    <t>防火门及防火卷帘门</t>
  </si>
  <si>
    <r>
      <rPr>
        <sz val="10.5"/>
        <rFont val="宋体"/>
        <charset val="134"/>
      </rPr>
      <t>轩辕、华立、精多、中意、兴达、美心、蓝盾、浙江金大、</t>
    </r>
    <r>
      <rPr>
        <sz val="10.5"/>
        <color rgb="FFFF0000"/>
        <rFont val="宋体"/>
        <charset val="134"/>
      </rPr>
      <t>昆明云盾</t>
    </r>
  </si>
  <si>
    <t>开关面板</t>
  </si>
  <si>
    <t>西蒙、松下、飞雕、松本、 鸿雁</t>
  </si>
  <si>
    <t>水电材料</t>
  </si>
  <si>
    <t>电线、电缆</t>
  </si>
  <si>
    <r>
      <rPr>
        <sz val="10.5"/>
        <rFont val="宋体"/>
        <charset val="134"/>
      </rPr>
      <t>金龙羽、衡阳恒飞、金杯、鸽牌、玉兔、玉蝶、民兴、航天电工、浙江正泰、华东区域增加&lt;宝胜、远东（远东电缆有限公司）、上上、永通（杭州电缆有限公司）、熊猫、南洋、华普（原马桥厂）、万马（浙江万马电气电缆集团）&gt;、</t>
    </r>
    <r>
      <rPr>
        <sz val="10.5"/>
        <color rgb="FFFF0000"/>
        <rFont val="宋体"/>
        <charset val="134"/>
      </rPr>
      <t>云南多宝</t>
    </r>
  </si>
  <si>
    <t>铝合金电缆</t>
  </si>
  <si>
    <t>世德合金电缆</t>
  </si>
  <si>
    <t>电缆桥架及金属线槽</t>
  </si>
  <si>
    <r>
      <rPr>
        <sz val="10.5"/>
        <rFont val="宋体"/>
        <charset val="134"/>
      </rPr>
      <t>贵州成丰达、贵州鹰王、江苏华鹏、深圳新通达、深圳龙达、重庆永泰；浙江浩翔、杭州远大、江苏成城、</t>
    </r>
    <r>
      <rPr>
        <sz val="10.5"/>
        <color rgb="FFFF0000"/>
        <rFont val="宋体"/>
        <charset val="134"/>
      </rPr>
      <t>昆钢、玉溪中建</t>
    </r>
  </si>
  <si>
    <t>母线槽</t>
  </si>
  <si>
    <t>江苏华鹏、贵州成丰达、贵阳飞鹏、贵州鹰王、贵州长征、重庆源创、珠海光乐、浙江浩翔、杭州远大</t>
  </si>
  <si>
    <t>潜水排污泵</t>
  </si>
  <si>
    <t>山东双轮、上海凯泉、上海熊猫、广州广一、广州白云</t>
  </si>
  <si>
    <t>潜水排污泵控制箱</t>
  </si>
  <si>
    <t>长通、长征、中泉、飞鹏</t>
  </si>
  <si>
    <t>室外PE、PPR给水管及电熔管件</t>
  </si>
  <si>
    <t>川路、川洛、永高、联塑、金德管业、广东日丰、顾地</t>
  </si>
  <si>
    <t>室外排水管</t>
  </si>
  <si>
    <t>川路、永高、联塑、金德管业、上海明国、顾地</t>
  </si>
  <si>
    <t>室外PVC电缆套管及电信管</t>
  </si>
  <si>
    <t>永高、川路、联塑、顾地、路路通</t>
  </si>
  <si>
    <t>紧定式钢管</t>
  </si>
  <si>
    <t>北京兴光华、北京英光华</t>
  </si>
  <si>
    <t>仓库吊灯</t>
  </si>
  <si>
    <t>飞利浦、松下、欧斯朗、GE</t>
  </si>
  <si>
    <t>其他灯具</t>
  </si>
  <si>
    <t>飞利浦、雷士、松下、欧斯朗、阳光、欧普、三雄、TCL、GE；</t>
  </si>
  <si>
    <t>电气系统</t>
  </si>
  <si>
    <t>10KV/20KV断路器</t>
  </si>
  <si>
    <t>施耐德、ABB、良信、西门子、德力西</t>
  </si>
  <si>
    <t>ACB-框架式空气断路器（低压）</t>
  </si>
  <si>
    <t>250A以上：塑壳断路器/负荷开关/隔离开关/漏电保护器/双电源自动转换开关</t>
  </si>
  <si>
    <t>250A及以下：塑壳断路器/负荷开关/隔离开关/漏电保护器</t>
  </si>
  <si>
    <r>
      <rPr>
        <sz val="10.5"/>
        <color rgb="FF000000"/>
        <rFont val="宋体"/>
        <charset val="134"/>
      </rPr>
      <t>熔丝开关</t>
    </r>
    <r>
      <rPr>
        <sz val="10.5"/>
        <rFont val="Arial"/>
        <charset val="134"/>
      </rPr>
      <t>/</t>
    </r>
    <r>
      <rPr>
        <sz val="10.5"/>
        <rFont val="宋体"/>
        <charset val="134"/>
      </rPr>
      <t>刀开关</t>
    </r>
    <r>
      <rPr>
        <sz val="10.5"/>
        <rFont val="Arial"/>
        <charset val="134"/>
      </rPr>
      <t>/</t>
    </r>
    <r>
      <rPr>
        <sz val="10.5"/>
        <rFont val="宋体"/>
        <charset val="134"/>
      </rPr>
      <t>接触器</t>
    </r>
    <r>
      <rPr>
        <sz val="10.5"/>
        <rFont val="Arial"/>
        <charset val="134"/>
      </rPr>
      <t>/</t>
    </r>
    <r>
      <rPr>
        <sz val="10.5"/>
        <rFont val="宋体"/>
        <charset val="134"/>
      </rPr>
      <t>电流电压表</t>
    </r>
    <r>
      <rPr>
        <sz val="10.5"/>
        <rFont val="Arial"/>
        <charset val="134"/>
      </rPr>
      <t>/</t>
    </r>
    <r>
      <rPr>
        <sz val="10.5"/>
        <rFont val="宋体"/>
        <charset val="134"/>
      </rPr>
      <t>按钮</t>
    </r>
    <r>
      <rPr>
        <sz val="10.5"/>
        <rFont val="Arial"/>
        <charset val="134"/>
      </rPr>
      <t>/</t>
    </r>
    <r>
      <rPr>
        <sz val="10.5"/>
        <rFont val="宋体"/>
        <charset val="134"/>
      </rPr>
      <t>指示灯</t>
    </r>
    <r>
      <rPr>
        <sz val="10.5"/>
        <rFont val="Arial"/>
        <charset val="134"/>
      </rPr>
      <t>/</t>
    </r>
    <r>
      <rPr>
        <sz val="10.5"/>
        <rFont val="宋体"/>
        <charset val="134"/>
      </rPr>
      <t>继电器</t>
    </r>
    <r>
      <rPr>
        <sz val="10.5"/>
        <rFont val="Arial"/>
        <charset val="134"/>
      </rPr>
      <t>/</t>
    </r>
    <r>
      <rPr>
        <sz val="10.5"/>
        <rFont val="宋体"/>
        <charset val="134"/>
      </rPr>
      <t>多功能显示器</t>
    </r>
  </si>
  <si>
    <t>施耐德、ABB、良信、西门子、德力西、GE</t>
  </si>
  <si>
    <t>消防材料品牌选用表</t>
  </si>
  <si>
    <t>材料名称</t>
  </si>
  <si>
    <t>材料、设备品牌</t>
  </si>
  <si>
    <t>报警设备</t>
  </si>
  <si>
    <r>
      <rPr>
        <sz val="10.5"/>
        <rFont val="宋体"/>
        <charset val="134"/>
      </rPr>
      <t>秦皇岛海湾、富通、三江、青岛、澳瑞娜、深圳赋安、</t>
    </r>
    <r>
      <rPr>
        <sz val="10.5"/>
        <color rgb="FFFF0000"/>
        <rFont val="宋体"/>
        <charset val="134"/>
      </rPr>
      <t>北京利达、北大青鸟、莱科思</t>
    </r>
  </si>
  <si>
    <t>消防水泵</t>
  </si>
  <si>
    <r>
      <rPr>
        <sz val="10.5"/>
        <rFont val="宋体"/>
        <charset val="134"/>
      </rPr>
      <t>上海东方、凯泉、申宝、金龙、江西万载、广州广一、广州白云、</t>
    </r>
    <r>
      <rPr>
        <sz val="10.5"/>
        <color rgb="FFFF0000"/>
        <rFont val="宋体"/>
        <charset val="134"/>
      </rPr>
      <t>上海熊猫、上海新通一</t>
    </r>
  </si>
  <si>
    <t>稳压泵</t>
  </si>
  <si>
    <t>薄壁镀锌钢管</t>
  </si>
  <si>
    <r>
      <rPr>
        <sz val="10.5"/>
        <rFont val="宋体"/>
        <charset val="134"/>
      </rPr>
      <t>浙江金洲、大湖、森奥、武陵源、桃花源、鹏凌、广州、珠江、</t>
    </r>
    <r>
      <rPr>
        <sz val="10.5"/>
        <color rgb="FFFF0000"/>
        <rFont val="宋体"/>
        <charset val="134"/>
      </rPr>
      <t>玉溪粤丰</t>
    </r>
  </si>
  <si>
    <t>风机</t>
  </si>
  <si>
    <r>
      <rPr>
        <sz val="10.5"/>
        <rFont val="宋体"/>
        <charset val="134"/>
      </rPr>
      <t>浙江双阳、南方风机、英飞、</t>
    </r>
    <r>
      <rPr>
        <sz val="10.5"/>
        <color rgb="FFFF0000"/>
        <rFont val="宋体"/>
        <charset val="134"/>
      </rPr>
      <t>上虞专用、双洋、中鑫三元、上虞育才</t>
    </r>
  </si>
  <si>
    <t>镀锌钢管</t>
  </si>
  <si>
    <r>
      <rPr>
        <sz val="10.5"/>
        <rFont val="宋体"/>
        <charset val="134"/>
      </rPr>
      <t>华岐、友法、鲲鹏、广东南粤、广东联兴、</t>
    </r>
    <r>
      <rPr>
        <sz val="10.5"/>
        <color rgb="FFFF0000"/>
        <rFont val="宋体"/>
        <charset val="134"/>
      </rPr>
      <t>浙江金洲、上海劳动</t>
    </r>
  </si>
  <si>
    <t>喷头</t>
  </si>
  <si>
    <r>
      <rPr>
        <sz val="10.5"/>
        <rFont val="宋体"/>
        <charset val="134"/>
      </rPr>
      <t>上海金盾、川消、浙江北仓吉龙、胜捷、金鼎、平安、天广、</t>
    </r>
    <r>
      <rPr>
        <sz val="10.5"/>
        <color rgb="FFFF0000"/>
        <rFont val="宋体"/>
        <charset val="134"/>
      </rPr>
      <t>杭州信达、之江、长城瑞安</t>
    </r>
  </si>
  <si>
    <t>湿式报警阀</t>
  </si>
  <si>
    <t>水流指示器</t>
  </si>
  <si>
    <t>沟槽配件</t>
  </si>
  <si>
    <t>一诺、亿佰通、联盟、山东冠龙、潍纺福烨</t>
  </si>
  <si>
    <t>防火阀、风口</t>
  </si>
  <si>
    <r>
      <rPr>
        <sz val="10.5"/>
        <rFont val="宋体"/>
        <charset val="134"/>
      </rPr>
      <t>嘉宝、科锐德、粤通、精斯诚、贵庭、鑫宏源、</t>
    </r>
    <r>
      <rPr>
        <sz val="10.5"/>
        <color rgb="FFFF0000"/>
        <rFont val="宋体"/>
        <charset val="134"/>
      </rPr>
      <t>上虞专用、双洋、中鑫三元、上虞育才、河北恒力</t>
    </r>
  </si>
  <si>
    <t>阀门</t>
  </si>
  <si>
    <r>
      <rPr>
        <sz val="10.5"/>
        <rFont val="宋体"/>
        <charset val="134"/>
      </rPr>
      <t>沪航、精嘉、冠龙、双桥、上海良工、天津瓦斯特、天津塘沽、埃理森</t>
    </r>
    <r>
      <rPr>
        <sz val="10.5"/>
        <color rgb="FFFF0000"/>
        <rFont val="宋体"/>
        <charset val="134"/>
      </rPr>
      <t>、欧特莱、杭州贵龙、春江</t>
    </r>
  </si>
  <si>
    <t>应急照明</t>
  </si>
  <si>
    <r>
      <rPr>
        <sz val="10.5"/>
        <rFont val="宋体"/>
        <charset val="134"/>
      </rPr>
      <t>三星、科辉、德品、奇辉、</t>
    </r>
    <r>
      <rPr>
        <sz val="10.5"/>
        <color rgb="FFFF0000"/>
        <rFont val="宋体"/>
        <charset val="134"/>
      </rPr>
      <t>三雄极光、浙江台谊、劳士</t>
    </r>
  </si>
  <si>
    <t>疏散照明</t>
  </si>
  <si>
    <t>复合风管</t>
  </si>
  <si>
    <t>大川、天仁、中野、飞马</t>
  </si>
  <si>
    <t>气溶胶气体消防</t>
  </si>
  <si>
    <r>
      <rPr>
        <sz val="10.5"/>
        <rFont val="宋体"/>
        <charset val="134"/>
      </rPr>
      <t>三星气龙、江西长征、江西清宇、广州兴进、</t>
    </r>
    <r>
      <rPr>
        <sz val="10.5"/>
        <color rgb="FFFF0000"/>
        <rFont val="宋体"/>
        <charset val="134"/>
      </rPr>
      <t>平安</t>
    </r>
  </si>
  <si>
    <t>火灾报警类产品(探测器类、模块类、楼层显示盘类、报警控制器类、气体灭火控制单元、扩展单元、消防控制室图形显示装置、消防对讲电话系统、消防广播系统、辅助电源、火灾警报器、手动控制单元、机箱类等)</t>
  </si>
  <si>
    <r>
      <rPr>
        <sz val="10.5"/>
        <rFont val="宋体"/>
        <charset val="134"/>
      </rPr>
      <t>秦皇岛海湾、深圳赋安、上海松江、北京利达、西门子、莱科思、</t>
    </r>
    <r>
      <rPr>
        <sz val="10.5"/>
        <color rgb="FFFF0000"/>
        <rFont val="宋体"/>
        <charset val="134"/>
      </rPr>
      <t>北京利达、北大青鸟</t>
    </r>
  </si>
</sst>
</file>

<file path=xl/styles.xml><?xml version="1.0" encoding="utf-8"?>
<styleSheet xmlns="http://schemas.openxmlformats.org/spreadsheetml/2006/main">
  <numFmts count="11">
    <numFmt numFmtId="176" formatCode="0.00_);[Red]\(0.00\)"/>
    <numFmt numFmtId="43" formatCode="_ * #,##0.00_ ;_ * \-#,##0.00_ ;_ * &quot;-&quot;??_ ;_ @_ "/>
    <numFmt numFmtId="177" formatCode="_ \¥* #,##0.00_ ;_ \¥* \-#,##0.00_ ;_ \¥* &quot;-&quot;??_ ;_ @_ "/>
    <numFmt numFmtId="44" formatCode="_ &quot;￥&quot;* #,##0.00_ ;_ &quot;￥&quot;* \-#,##0.00_ ;_ &quot;￥&quot;* &quot;-&quot;??_ ;_ @_ "/>
    <numFmt numFmtId="178" formatCode="_(\$* #,##0_);_(\$* \(#,##0\);_(\$* &quot;-&quot;_);_(@_)"/>
    <numFmt numFmtId="179" formatCode="0.00;[Red]0.00"/>
    <numFmt numFmtId="41" formatCode="_ * #,##0_ ;_ * \-#,##0_ ;_ * &quot;-&quot;_ ;_ @_ "/>
    <numFmt numFmtId="180" formatCode="#,##0.00_ "/>
    <numFmt numFmtId="42" formatCode="_ &quot;￥&quot;* #,##0_ ;_ &quot;￥&quot;* \-#,##0_ ;_ &quot;￥&quot;* &quot;-&quot;_ ;_ @_ "/>
    <numFmt numFmtId="181" formatCode="0.00_ "/>
    <numFmt numFmtId="182" formatCode="#,##0_);[Red]\(#,##0\)"/>
  </numFmts>
  <fonts count="95">
    <font>
      <sz val="11"/>
      <color theme="1"/>
      <name val="宋体"/>
      <charset val="134"/>
      <scheme val="minor"/>
    </font>
    <font>
      <sz val="11"/>
      <name val="宋体"/>
      <charset val="134"/>
      <scheme val="minor"/>
    </font>
    <font>
      <b/>
      <sz val="12"/>
      <name val="宋体"/>
      <charset val="134"/>
    </font>
    <font>
      <b/>
      <sz val="10.5"/>
      <color rgb="FF000000"/>
      <name val="宋体"/>
      <charset val="134"/>
      <scheme val="minor"/>
    </font>
    <font>
      <b/>
      <sz val="10.5"/>
      <name val="宋体"/>
      <charset val="134"/>
      <scheme val="minor"/>
    </font>
    <font>
      <sz val="10.5"/>
      <color rgb="FF000000"/>
      <name val="宋体"/>
      <charset val="134"/>
      <scheme val="minor"/>
    </font>
    <font>
      <sz val="10.5"/>
      <name val="宋体"/>
      <charset val="134"/>
      <scheme val="minor"/>
    </font>
    <font>
      <b/>
      <sz val="10.5"/>
      <name val="宋体"/>
      <charset val="134"/>
    </font>
    <font>
      <sz val="10.5"/>
      <name val="宋体"/>
      <charset val="134"/>
    </font>
    <font>
      <sz val="10.5"/>
      <color theme="1"/>
      <name val="宋体"/>
      <charset val="134"/>
      <scheme val="minor"/>
    </font>
    <font>
      <b/>
      <sz val="12"/>
      <color theme="1"/>
      <name val="宋体"/>
      <charset val="134"/>
      <scheme val="minor"/>
    </font>
    <font>
      <sz val="10.5"/>
      <color theme="1"/>
      <name val="宋体"/>
      <charset val="134"/>
    </font>
    <font>
      <b/>
      <sz val="10"/>
      <name val="宋体"/>
      <charset val="134"/>
    </font>
    <font>
      <sz val="10"/>
      <name val="宋体"/>
      <charset val="134"/>
    </font>
    <font>
      <b/>
      <sz val="16"/>
      <name val="宋体"/>
      <charset val="134"/>
    </font>
    <font>
      <sz val="10"/>
      <color indexed="8"/>
      <name val="宋体"/>
      <charset val="134"/>
    </font>
    <font>
      <b/>
      <sz val="15"/>
      <name val="宋体"/>
      <charset val="134"/>
    </font>
    <font>
      <sz val="11"/>
      <color theme="1"/>
      <name val="宋体"/>
      <charset val="134"/>
    </font>
    <font>
      <sz val="12"/>
      <name val="宋体"/>
      <charset val="134"/>
    </font>
    <font>
      <sz val="9"/>
      <name val="宋体"/>
      <charset val="134"/>
    </font>
    <font>
      <sz val="9"/>
      <color indexed="0"/>
      <name val="宋体"/>
      <charset val="134"/>
    </font>
    <font>
      <b/>
      <sz val="14"/>
      <color indexed="8"/>
      <name val="宋体"/>
      <charset val="134"/>
    </font>
    <font>
      <sz val="11"/>
      <color indexed="8"/>
      <name val="宋体"/>
      <charset val="134"/>
    </font>
    <font>
      <sz val="11"/>
      <name val="宋体"/>
      <charset val="134"/>
    </font>
    <font>
      <b/>
      <sz val="11"/>
      <color indexed="8"/>
      <name val="宋体"/>
      <charset val="134"/>
    </font>
    <font>
      <sz val="12"/>
      <name val="Helv"/>
      <charset val="134"/>
    </font>
    <font>
      <b/>
      <sz val="10"/>
      <name val="Helv"/>
      <charset val="134"/>
    </font>
    <font>
      <sz val="11"/>
      <color indexed="8"/>
      <name val="Arial Narrow"/>
      <charset val="134"/>
    </font>
    <font>
      <sz val="10"/>
      <name val="宋体"/>
      <charset val="134"/>
      <scheme val="minor"/>
    </font>
    <font>
      <sz val="10"/>
      <name val="Helv"/>
      <charset val="134"/>
    </font>
    <font>
      <b/>
      <sz val="16"/>
      <name val="Arial Narrow"/>
      <charset val="134"/>
    </font>
    <font>
      <b/>
      <sz val="12"/>
      <name val="仿宋_GB2312"/>
      <charset val="134"/>
    </font>
    <font>
      <sz val="10.5"/>
      <name val="仿宋_GB2312"/>
      <charset val="134"/>
    </font>
    <font>
      <sz val="10.5"/>
      <name val="宋体"/>
      <charset val="134"/>
      <scheme val="minor"/>
    </font>
    <font>
      <sz val="10.5"/>
      <color theme="1"/>
      <name val="宋体"/>
      <charset val="134"/>
      <scheme val="minor"/>
    </font>
    <font>
      <sz val="11"/>
      <name val="仿宋_GB2312"/>
      <charset val="134"/>
    </font>
    <font>
      <b/>
      <sz val="12"/>
      <name val="宋体"/>
      <charset val="134"/>
      <scheme val="minor"/>
    </font>
    <font>
      <sz val="11"/>
      <name val="Arial Narrow"/>
      <charset val="134"/>
    </font>
    <font>
      <sz val="7"/>
      <name val="Arial Narrow"/>
      <charset val="134"/>
    </font>
    <font>
      <b/>
      <sz val="16"/>
      <name val="黑体"/>
      <charset val="134"/>
    </font>
    <font>
      <b/>
      <sz val="12"/>
      <color indexed="10"/>
      <name val="宋体"/>
      <charset val="134"/>
    </font>
    <font>
      <b/>
      <sz val="15"/>
      <color indexed="56"/>
      <name val="宋体"/>
      <charset val="134"/>
    </font>
    <font>
      <sz val="11"/>
      <color indexed="9"/>
      <name val="宋体"/>
      <charset val="134"/>
    </font>
    <font>
      <sz val="11"/>
      <color rgb="FF9C6500"/>
      <name val="宋体"/>
      <charset val="0"/>
      <scheme val="minor"/>
    </font>
    <font>
      <sz val="11"/>
      <color theme="1"/>
      <name val="宋体"/>
      <charset val="0"/>
      <scheme val="minor"/>
    </font>
    <font>
      <sz val="11"/>
      <color theme="0"/>
      <name val="宋体"/>
      <charset val="0"/>
      <scheme val="minor"/>
    </font>
    <font>
      <sz val="12"/>
      <name val="Times New Roman"/>
      <charset val="134"/>
    </font>
    <font>
      <sz val="11"/>
      <color rgb="FF3F3F76"/>
      <name val="宋体"/>
      <charset val="0"/>
      <scheme val="minor"/>
    </font>
    <font>
      <b/>
      <sz val="11"/>
      <color rgb="FFFA7D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indexed="63"/>
      <name val="宋体"/>
      <charset val="134"/>
    </font>
    <font>
      <sz val="11"/>
      <color indexed="17"/>
      <name val="宋体"/>
      <charset val="134"/>
    </font>
    <font>
      <b/>
      <sz val="18"/>
      <color indexed="56"/>
      <name val="宋体"/>
      <charset val="134"/>
    </font>
    <font>
      <b/>
      <sz val="11"/>
      <color indexed="9"/>
      <name val="宋体"/>
      <charset val="134"/>
    </font>
    <font>
      <b/>
      <sz val="13"/>
      <color indexed="56"/>
      <name val="宋体"/>
      <charset val="134"/>
    </font>
    <font>
      <sz val="9"/>
      <color indexed="8"/>
      <name val="宋体"/>
      <charset val="134"/>
    </font>
    <font>
      <sz val="12"/>
      <color indexed="8"/>
      <name val="宋体"/>
      <charset val="134"/>
    </font>
    <font>
      <b/>
      <sz val="11"/>
      <color indexed="56"/>
      <name val="宋体"/>
      <charset val="134"/>
    </font>
    <font>
      <b/>
      <sz val="11"/>
      <color indexed="52"/>
      <name val="宋体"/>
      <charset val="134"/>
    </font>
    <font>
      <sz val="11"/>
      <color indexed="52"/>
      <name val="宋体"/>
      <charset val="134"/>
    </font>
    <font>
      <sz val="11"/>
      <color indexed="10"/>
      <name val="宋体"/>
      <charset val="134"/>
    </font>
    <font>
      <sz val="11"/>
      <color indexed="20"/>
      <name val="宋体"/>
      <charset val="134"/>
    </font>
    <font>
      <sz val="11"/>
      <color theme="1"/>
      <name val="宋体"/>
      <charset val="134"/>
      <scheme val="minor"/>
    </font>
    <font>
      <b/>
      <sz val="11"/>
      <color theme="1"/>
      <name val="宋体"/>
      <charset val="0"/>
      <scheme val="minor"/>
    </font>
    <font>
      <b/>
      <sz val="18"/>
      <color theme="3"/>
      <name val="宋体"/>
      <charset val="134"/>
      <scheme val="minor"/>
    </font>
    <font>
      <b/>
      <sz val="11"/>
      <color theme="3"/>
      <name val="宋体"/>
      <charset val="134"/>
      <scheme val="minor"/>
    </font>
    <font>
      <sz val="10"/>
      <name val="Arial"/>
      <charset val="134"/>
    </font>
    <font>
      <u/>
      <sz val="11"/>
      <color rgb="FF0000FF"/>
      <name val="宋体"/>
      <charset val="0"/>
      <scheme val="minor"/>
    </font>
    <font>
      <i/>
      <sz val="11"/>
      <color indexed="23"/>
      <name val="宋体"/>
      <charset val="134"/>
    </font>
    <font>
      <sz val="11"/>
      <color indexed="6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indexed="54"/>
      <name val="宋体"/>
      <charset val="134"/>
    </font>
    <font>
      <sz val="11"/>
      <color indexed="62"/>
      <name val="宋体"/>
      <charset val="134"/>
    </font>
    <font>
      <b/>
      <sz val="13"/>
      <color indexed="54"/>
      <name val="宋体"/>
      <charset val="134"/>
    </font>
    <font>
      <b/>
      <sz val="11"/>
      <color indexed="54"/>
      <name val="宋体"/>
      <charset val="134"/>
    </font>
    <font>
      <sz val="12"/>
      <name val="新細明體"/>
      <charset val="134"/>
    </font>
    <font>
      <sz val="18"/>
      <color indexed="54"/>
      <name val="宋体"/>
      <charset val="134"/>
    </font>
    <font>
      <sz val="11"/>
      <color theme="1"/>
      <name val="Tahoma"/>
      <charset val="134"/>
    </font>
    <font>
      <sz val="9"/>
      <color rgb="FFFF0000"/>
      <name val="宋体"/>
      <charset val="134"/>
      <scheme val="minor"/>
    </font>
    <font>
      <sz val="10.5"/>
      <color rgb="FFFF0000"/>
      <name val="宋体"/>
      <charset val="134"/>
      <scheme val="minor"/>
    </font>
    <font>
      <sz val="10.5"/>
      <name val="Arial"/>
      <charset val="134"/>
    </font>
    <font>
      <sz val="10.5"/>
      <color rgb="FFFF0000"/>
      <name val="宋体"/>
      <charset val="134"/>
    </font>
    <font>
      <sz val="10"/>
      <color rgb="FFFF0000"/>
      <name val="宋体"/>
      <charset val="134"/>
    </font>
    <font>
      <sz val="10.5"/>
      <color rgb="FFFF0000"/>
      <name val="仿宋_GB2312"/>
      <charset val="134"/>
    </font>
    <font>
      <sz val="10.5"/>
      <name val="Helv"/>
      <charset val="134"/>
    </font>
    <font>
      <sz val="10.5"/>
      <name val="Arial Narrow"/>
      <charset val="134"/>
    </font>
  </fonts>
  <fills count="61">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9" tint="0.599993896298105"/>
        <bgColor indexed="64"/>
      </patternFill>
    </fill>
    <fill>
      <patternFill patternType="solid">
        <fgColor indexed="51"/>
        <bgColor indexed="64"/>
      </patternFill>
    </fill>
    <fill>
      <patternFill patternType="solid">
        <fgColor indexed="9"/>
        <bgColor indexed="64"/>
      </patternFill>
    </fill>
    <fill>
      <patternFill patternType="solid">
        <fgColor theme="3" tint="0.799981688894314"/>
        <bgColor indexed="64"/>
      </patternFill>
    </fill>
    <fill>
      <patternFill patternType="solid">
        <fgColor indexed="42"/>
        <bgColor indexed="64"/>
      </patternFill>
    </fill>
    <fill>
      <patternFill patternType="solid">
        <fgColor theme="4" tint="0.799981688894314"/>
        <bgColor indexed="64"/>
      </patternFill>
    </fill>
    <fill>
      <patternFill patternType="solid">
        <fgColor theme="0" tint="-0.149998474074526"/>
        <bgColor indexed="64"/>
      </patternFill>
    </fill>
    <fill>
      <patternFill patternType="solid">
        <fgColor indexed="31"/>
        <bgColor indexed="64"/>
      </patternFill>
    </fill>
    <fill>
      <patternFill patternType="solid">
        <fgColor indexed="11"/>
        <bgColor indexed="64"/>
      </patternFill>
    </fill>
    <fill>
      <patternFill patternType="solid">
        <fgColor rgb="FFFFEB9C"/>
        <bgColor indexed="64"/>
      </patternFill>
    </fill>
    <fill>
      <patternFill patternType="solid">
        <fgColor theme="9" tint="0.799981688894314"/>
        <bgColor indexed="64"/>
      </patternFill>
    </fill>
    <fill>
      <patternFill patternType="solid">
        <fgColor indexed="36"/>
        <bgColor indexed="64"/>
      </patternFill>
    </fill>
    <fill>
      <patternFill patternType="solid">
        <fgColor theme="5" tint="0.399975585192419"/>
        <bgColor indexed="64"/>
      </patternFill>
    </fill>
    <fill>
      <patternFill patternType="solid">
        <fgColor indexed="29"/>
        <bgColor indexed="64"/>
      </patternFill>
    </fill>
    <fill>
      <patternFill patternType="solid">
        <fgColor indexed="52"/>
        <bgColor indexed="64"/>
      </patternFill>
    </fill>
    <fill>
      <patternFill patternType="solid">
        <fgColor indexed="46"/>
        <bgColor indexed="64"/>
      </patternFill>
    </fill>
    <fill>
      <patternFill patternType="solid">
        <fgColor indexed="47"/>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indexed="49"/>
        <bgColor indexed="64"/>
      </patternFill>
    </fill>
    <fill>
      <patternFill patternType="solid">
        <fgColor indexed="30"/>
        <bgColor indexed="64"/>
      </patternFill>
    </fill>
    <fill>
      <patternFill patternType="solid">
        <fgColor theme="6"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FFCC"/>
        <bgColor indexed="64"/>
      </patternFill>
    </fill>
    <fill>
      <patternFill patternType="solid">
        <fgColor theme="6"/>
        <bgColor indexed="64"/>
      </patternFill>
    </fill>
    <fill>
      <patternFill patternType="solid">
        <fgColor indexed="26"/>
        <bgColor indexed="64"/>
      </patternFill>
    </fill>
    <fill>
      <patternFill patternType="solid">
        <fgColor indexed="22"/>
        <bgColor indexed="64"/>
      </patternFill>
    </fill>
    <fill>
      <patternFill patternType="solid">
        <fgColor indexed="62"/>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
      <patternFill patternType="solid">
        <fgColor indexed="45"/>
        <bgColor indexed="64"/>
      </patternFill>
    </fill>
    <fill>
      <patternFill patternType="solid">
        <fgColor theme="5"/>
        <bgColor indexed="64"/>
      </patternFill>
    </fill>
    <fill>
      <patternFill patternType="solid">
        <fgColor indexed="27"/>
        <bgColor indexed="64"/>
      </patternFill>
    </fill>
    <fill>
      <patternFill patternType="solid">
        <fgColor indexed="43"/>
        <bgColor indexed="64"/>
      </patternFill>
    </fill>
    <fill>
      <patternFill patternType="solid">
        <fgColor indexed="57"/>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right/>
      <top style="medium">
        <color auto="1"/>
      </top>
      <bottom style="medium">
        <color auto="1"/>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thick">
        <color indexed="49"/>
      </bottom>
      <diagonal/>
    </border>
    <border>
      <left/>
      <right/>
      <top/>
      <bottom style="thick">
        <color indexed="44"/>
      </bottom>
      <diagonal/>
    </border>
    <border>
      <left/>
      <right/>
      <top style="thin">
        <color indexed="49"/>
      </top>
      <bottom style="double">
        <color indexed="49"/>
      </bottom>
      <diagonal/>
    </border>
    <border>
      <left/>
      <right/>
      <top/>
      <bottom style="medium">
        <color indexed="44"/>
      </bottom>
      <diagonal/>
    </border>
  </borders>
  <cellStyleXfs count="386">
    <xf numFmtId="0" fontId="0" fillId="0" borderId="0">
      <alignment vertical="center"/>
    </xf>
    <xf numFmtId="42" fontId="53" fillId="0" borderId="0" applyFont="0" applyFill="0" applyBorder="0" applyAlignment="0" applyProtection="0">
      <alignment vertical="center"/>
    </xf>
    <xf numFmtId="0" fontId="22" fillId="11" borderId="0" applyNumberFormat="0" applyBorder="0" applyAlignment="0" applyProtection="0">
      <alignment vertical="center"/>
    </xf>
    <xf numFmtId="0" fontId="56" fillId="37" borderId="23" applyNumberFormat="0" applyAlignment="0" applyProtection="0">
      <alignment vertical="center"/>
    </xf>
    <xf numFmtId="0" fontId="65" fillId="0" borderId="27" applyNumberFormat="0" applyFill="0" applyAlignment="0" applyProtection="0">
      <alignment vertical="center"/>
    </xf>
    <xf numFmtId="0" fontId="44" fillId="27" borderId="0" applyNumberFormat="0" applyBorder="0" applyAlignment="0" applyProtection="0">
      <alignment vertical="center"/>
    </xf>
    <xf numFmtId="0" fontId="24" fillId="0" borderId="29" applyNumberFormat="0" applyFill="0" applyAlignment="0" applyProtection="0">
      <alignment vertical="center"/>
    </xf>
    <xf numFmtId="0" fontId="47" fillId="21" borderId="17" applyNumberFormat="0" applyAlignment="0" applyProtection="0">
      <alignment vertical="center"/>
    </xf>
    <xf numFmtId="0" fontId="61" fillId="0" borderId="0"/>
    <xf numFmtId="44" fontId="53" fillId="0" borderId="0" applyFont="0" applyFill="0" applyBorder="0" applyAlignment="0" applyProtection="0">
      <alignment vertical="center"/>
    </xf>
    <xf numFmtId="41" fontId="53" fillId="0" borderId="0" applyFont="0" applyFill="0" applyBorder="0" applyAlignment="0" applyProtection="0">
      <alignment vertical="center"/>
    </xf>
    <xf numFmtId="0" fontId="64" fillId="37" borderId="26" applyNumberFormat="0" applyAlignment="0" applyProtection="0">
      <alignment vertical="center"/>
    </xf>
    <xf numFmtId="0" fontId="44" fillId="31" borderId="0" applyNumberFormat="0" applyBorder="0" applyAlignment="0" applyProtection="0">
      <alignment vertical="center"/>
    </xf>
    <xf numFmtId="0" fontId="78" fillId="48" borderId="0" applyNumberFormat="0" applyBorder="0" applyAlignment="0" applyProtection="0">
      <alignment vertical="center"/>
    </xf>
    <xf numFmtId="43" fontId="53" fillId="0" borderId="0" applyFont="0" applyFill="0" applyBorder="0" applyAlignment="0" applyProtection="0">
      <alignment vertical="center"/>
    </xf>
    <xf numFmtId="0" fontId="45" fillId="50" borderId="0" applyNumberFormat="0" applyBorder="0" applyAlignment="0" applyProtection="0">
      <alignment vertical="center"/>
    </xf>
    <xf numFmtId="0" fontId="73" fillId="0" borderId="0" applyNumberFormat="0" applyFill="0" applyBorder="0" applyAlignment="0" applyProtection="0">
      <alignment vertical="center"/>
    </xf>
    <xf numFmtId="9" fontId="53" fillId="0" borderId="0" applyFont="0" applyFill="0" applyBorder="0" applyAlignment="0" applyProtection="0">
      <alignment vertical="center"/>
    </xf>
    <xf numFmtId="0" fontId="77" fillId="0" borderId="0" applyNumberFormat="0" applyFill="0" applyBorder="0" applyAlignment="0" applyProtection="0">
      <alignment vertical="center"/>
    </xf>
    <xf numFmtId="0" fontId="18" fillId="0" borderId="0">
      <alignment vertical="center"/>
    </xf>
    <xf numFmtId="0" fontId="42" fillId="17" borderId="0" applyNumberFormat="0" applyBorder="0" applyAlignment="0" applyProtection="0">
      <alignment vertical="center"/>
    </xf>
    <xf numFmtId="0" fontId="22" fillId="19" borderId="0" applyNumberFormat="0" applyBorder="0" applyAlignment="0" applyProtection="0">
      <alignment vertical="center"/>
    </xf>
    <xf numFmtId="0" fontId="53" fillId="34" borderId="21" applyNumberFormat="0" applyFont="0" applyAlignment="0" applyProtection="0">
      <alignment vertical="center"/>
    </xf>
    <xf numFmtId="0" fontId="45" fillId="16" borderId="0" applyNumberFormat="0" applyBorder="0" applyAlignment="0" applyProtection="0">
      <alignment vertical="center"/>
    </xf>
    <xf numFmtId="0" fontId="71" fillId="0" borderId="0" applyNumberFormat="0" applyFill="0" applyBorder="0" applyAlignment="0" applyProtection="0">
      <alignment vertical="center"/>
    </xf>
    <xf numFmtId="0" fontId="22" fillId="36" borderId="22" applyNumberFormat="0" applyFont="0" applyAlignment="0" applyProtection="0">
      <alignment vertical="center"/>
    </xf>
    <xf numFmtId="0" fontId="51" fillId="0" borderId="0" applyNumberFormat="0" applyFill="0" applyBorder="0" applyAlignment="0" applyProtection="0">
      <alignment vertical="center"/>
    </xf>
    <xf numFmtId="0" fontId="81" fillId="20" borderId="26" applyNumberFormat="0" applyAlignment="0" applyProtection="0">
      <alignment vertical="center"/>
    </xf>
    <xf numFmtId="0" fontId="46" fillId="0" borderId="0"/>
    <xf numFmtId="0" fontId="70"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7" fillId="42" borderId="0" applyNumberFormat="0" applyBorder="0" applyAlignment="0" applyProtection="0">
      <alignment vertical="center"/>
    </xf>
    <xf numFmtId="0" fontId="55" fillId="0" borderId="18" applyNumberFormat="0" applyFill="0" applyAlignment="0" applyProtection="0">
      <alignment vertical="center"/>
    </xf>
    <xf numFmtId="0" fontId="67" fillId="42" borderId="0" applyNumberFormat="0" applyBorder="0" applyAlignment="0" applyProtection="0">
      <alignment vertical="center"/>
    </xf>
    <xf numFmtId="0" fontId="50" fillId="0" borderId="18" applyNumberFormat="0" applyFill="0" applyAlignment="0" applyProtection="0">
      <alignment vertical="center"/>
    </xf>
    <xf numFmtId="0" fontId="46" fillId="0" borderId="0"/>
    <xf numFmtId="0" fontId="22" fillId="36" borderId="22" applyNumberFormat="0" applyFont="0" applyAlignment="0" applyProtection="0">
      <alignment vertical="center"/>
    </xf>
    <xf numFmtId="0" fontId="72" fillId="0" borderId="0" applyProtection="0"/>
    <xf numFmtId="0" fontId="45" fillId="49" borderId="0" applyNumberFormat="0" applyBorder="0" applyAlignment="0" applyProtection="0">
      <alignment vertical="center"/>
    </xf>
    <xf numFmtId="0" fontId="71" fillId="0" borderId="31" applyNumberFormat="0" applyFill="0" applyAlignment="0" applyProtection="0">
      <alignment vertical="center"/>
    </xf>
    <xf numFmtId="0" fontId="45" fillId="24" borderId="0" applyNumberFormat="0" applyBorder="0" applyAlignment="0" applyProtection="0">
      <alignment vertical="center"/>
    </xf>
    <xf numFmtId="0" fontId="54" fillId="23" borderId="20" applyNumberFormat="0" applyAlignment="0" applyProtection="0">
      <alignment vertical="center"/>
    </xf>
    <xf numFmtId="0" fontId="22" fillId="17" borderId="0" applyNumberFormat="0" applyBorder="0" applyAlignment="0" applyProtection="0">
      <alignment vertical="center"/>
    </xf>
    <xf numFmtId="0" fontId="29" fillId="0" borderId="0"/>
    <xf numFmtId="0" fontId="48" fillId="23" borderId="17" applyNumberFormat="0" applyAlignment="0" applyProtection="0">
      <alignment vertical="center"/>
    </xf>
    <xf numFmtId="0" fontId="22" fillId="19" borderId="0" applyNumberFormat="0" applyBorder="0" applyAlignment="0" applyProtection="0">
      <alignment vertical="center"/>
    </xf>
    <xf numFmtId="0" fontId="52" fillId="30" borderId="19" applyNumberFormat="0" applyAlignment="0" applyProtection="0">
      <alignment vertical="center"/>
    </xf>
    <xf numFmtId="0" fontId="57" fillId="8" borderId="0" applyNumberFormat="0" applyBorder="0" applyAlignment="0" applyProtection="0">
      <alignment vertical="center"/>
    </xf>
    <xf numFmtId="0" fontId="22" fillId="11" borderId="0" applyNumberFormat="0" applyBorder="0" applyAlignment="0" applyProtection="0">
      <alignment vertical="center"/>
    </xf>
    <xf numFmtId="0" fontId="56" fillId="37" borderId="23" applyNumberFormat="0" applyAlignment="0" applyProtection="0">
      <alignment vertical="center"/>
    </xf>
    <xf numFmtId="0" fontId="44" fillId="14" borderId="0" applyNumberFormat="0" applyBorder="0" applyAlignment="0" applyProtection="0">
      <alignment vertical="center"/>
    </xf>
    <xf numFmtId="0" fontId="18" fillId="0" borderId="0">
      <alignment vertical="center"/>
    </xf>
    <xf numFmtId="0" fontId="45" fillId="43" borderId="0" applyNumberFormat="0" applyBorder="0" applyAlignment="0" applyProtection="0">
      <alignment vertical="center"/>
    </xf>
    <xf numFmtId="0" fontId="22" fillId="3" borderId="0" applyNumberFormat="0" applyBorder="0" applyAlignment="0" applyProtection="0">
      <alignment vertical="center"/>
    </xf>
    <xf numFmtId="0" fontId="79" fillId="0" borderId="32" applyNumberFormat="0" applyFill="0" applyAlignment="0" applyProtection="0">
      <alignment vertical="center"/>
    </xf>
    <xf numFmtId="0" fontId="72" fillId="0" borderId="0"/>
    <xf numFmtId="0" fontId="46" fillId="0" borderId="0"/>
    <xf numFmtId="0" fontId="22" fillId="5" borderId="0" applyNumberFormat="0" applyBorder="0" applyAlignment="0" applyProtection="0">
      <alignment vertical="center"/>
    </xf>
    <xf numFmtId="0" fontId="69" fillId="0" borderId="30" applyNumberFormat="0" applyFill="0" applyAlignment="0" applyProtection="0">
      <alignment vertical="center"/>
    </xf>
    <xf numFmtId="0" fontId="49" fillId="28" borderId="0" applyNumberFormat="0" applyBorder="0" applyAlignment="0" applyProtection="0">
      <alignment vertical="center"/>
    </xf>
    <xf numFmtId="0" fontId="22" fillId="8" borderId="0" applyNumberFormat="0" applyBorder="0" applyAlignment="0" applyProtection="0">
      <alignment vertical="center"/>
    </xf>
    <xf numFmtId="0" fontId="43" fillId="13" borderId="0" applyNumberFormat="0" applyBorder="0" applyAlignment="0" applyProtection="0">
      <alignment vertical="center"/>
    </xf>
    <xf numFmtId="0" fontId="22" fillId="11" borderId="0" applyNumberFormat="0" applyBorder="0" applyAlignment="0" applyProtection="0">
      <alignment vertical="center"/>
    </xf>
    <xf numFmtId="0" fontId="41" fillId="0" borderId="16" applyNumberFormat="0" applyFill="0" applyAlignment="0" applyProtection="0">
      <alignment vertical="center"/>
    </xf>
    <xf numFmtId="0" fontId="29" fillId="0" borderId="0"/>
    <xf numFmtId="0" fontId="56" fillId="37" borderId="23" applyNumberFormat="0" applyAlignment="0" applyProtection="0">
      <alignment vertical="center"/>
    </xf>
    <xf numFmtId="0" fontId="65" fillId="0" borderId="27" applyNumberFormat="0" applyFill="0" applyAlignment="0" applyProtection="0">
      <alignment vertical="center"/>
    </xf>
    <xf numFmtId="0" fontId="44" fillId="51" borderId="0" applyNumberFormat="0" applyBorder="0" applyAlignment="0" applyProtection="0">
      <alignment vertical="center"/>
    </xf>
    <xf numFmtId="0" fontId="45" fillId="52" borderId="0" applyNumberFormat="0" applyBorder="0" applyAlignment="0" applyProtection="0">
      <alignment vertical="center"/>
    </xf>
    <xf numFmtId="0" fontId="65" fillId="0" borderId="27" applyNumberFormat="0" applyFill="0" applyAlignment="0" applyProtection="0">
      <alignment vertical="center"/>
    </xf>
    <xf numFmtId="0" fontId="44" fillId="22" borderId="0" applyNumberFormat="0" applyBorder="0" applyAlignment="0" applyProtection="0">
      <alignment vertical="center"/>
    </xf>
    <xf numFmtId="0" fontId="18" fillId="0" borderId="0"/>
    <xf numFmtId="0" fontId="42" fillId="38" borderId="0" applyNumberFormat="0" applyBorder="0" applyAlignment="0" applyProtection="0">
      <alignment vertical="center"/>
    </xf>
    <xf numFmtId="0" fontId="44" fillId="53" borderId="0" applyNumberFormat="0" applyBorder="0" applyAlignment="0" applyProtection="0">
      <alignment vertical="center"/>
    </xf>
    <xf numFmtId="0" fontId="56" fillId="37" borderId="23" applyNumberFormat="0" applyAlignment="0" applyProtection="0">
      <alignment vertical="center"/>
    </xf>
    <xf numFmtId="0" fontId="65" fillId="0" borderId="27" applyNumberFormat="0" applyFill="0" applyAlignment="0" applyProtection="0">
      <alignment vertical="center"/>
    </xf>
    <xf numFmtId="0" fontId="44" fillId="29" borderId="0" applyNumberFormat="0" applyBorder="0" applyAlignment="0" applyProtection="0">
      <alignment vertical="center"/>
    </xf>
    <xf numFmtId="0" fontId="42" fillId="38" borderId="0" applyNumberFormat="0" applyBorder="0" applyAlignment="0" applyProtection="0">
      <alignment vertical="center"/>
    </xf>
    <xf numFmtId="0" fontId="44" fillId="54" borderId="0" applyNumberFormat="0" applyBorder="0" applyAlignment="0" applyProtection="0">
      <alignment vertical="center"/>
    </xf>
    <xf numFmtId="0" fontId="57" fillId="8" borderId="0" applyNumberFormat="0" applyBorder="0" applyAlignment="0" applyProtection="0">
      <alignment vertical="center"/>
    </xf>
    <xf numFmtId="0" fontId="22" fillId="11" borderId="0" applyNumberFormat="0" applyBorder="0" applyAlignment="0" applyProtection="0">
      <alignment vertical="center"/>
    </xf>
    <xf numFmtId="0" fontId="45" fillId="35" borderId="0" applyNumberFormat="0" applyBorder="0" applyAlignment="0" applyProtection="0">
      <alignment vertical="center"/>
    </xf>
    <xf numFmtId="0" fontId="45" fillId="55" borderId="0" applyNumberFormat="0" applyBorder="0" applyAlignment="0" applyProtection="0">
      <alignment vertical="center"/>
    </xf>
    <xf numFmtId="0" fontId="22" fillId="11" borderId="0" applyNumberFormat="0" applyBorder="0" applyAlignment="0" applyProtection="0">
      <alignment vertical="center"/>
    </xf>
    <xf numFmtId="0" fontId="56" fillId="37" borderId="23" applyNumberFormat="0" applyAlignment="0" applyProtection="0">
      <alignment vertical="center"/>
    </xf>
    <xf numFmtId="0" fontId="65" fillId="0" borderId="27" applyNumberFormat="0" applyFill="0" applyAlignment="0" applyProtection="0">
      <alignment vertical="center"/>
    </xf>
    <xf numFmtId="0" fontId="44" fillId="56" borderId="0" applyNumberFormat="0" applyBorder="0" applyAlignment="0" applyProtection="0">
      <alignment vertical="center"/>
    </xf>
    <xf numFmtId="0" fontId="46" fillId="0" borderId="0"/>
    <xf numFmtId="0" fontId="64" fillId="37" borderId="26" applyNumberFormat="0" applyAlignment="0" applyProtection="0">
      <alignment vertical="center"/>
    </xf>
    <xf numFmtId="0" fontId="44" fillId="47" borderId="0" applyNumberFormat="0" applyBorder="0" applyAlignment="0" applyProtection="0">
      <alignment vertical="center"/>
    </xf>
    <xf numFmtId="0" fontId="45" fillId="32" borderId="0" applyNumberFormat="0" applyBorder="0" applyAlignment="0" applyProtection="0">
      <alignment vertical="center"/>
    </xf>
    <xf numFmtId="0" fontId="64" fillId="37" borderId="26" applyNumberFormat="0" applyAlignment="0" applyProtection="0">
      <alignment vertical="center"/>
    </xf>
    <xf numFmtId="0" fontId="44" fillId="57" borderId="0" applyNumberFormat="0" applyBorder="0" applyAlignment="0" applyProtection="0">
      <alignment vertical="center"/>
    </xf>
    <xf numFmtId="0" fontId="45" fillId="58" borderId="0" applyNumberFormat="0" applyBorder="0" applyAlignment="0" applyProtection="0">
      <alignment vertical="center"/>
    </xf>
    <xf numFmtId="0" fontId="45" fillId="59" borderId="0" applyNumberFormat="0" applyBorder="0" applyAlignment="0" applyProtection="0">
      <alignment vertical="center"/>
    </xf>
    <xf numFmtId="0" fontId="75" fillId="45" borderId="0" applyNumberFormat="0" applyBorder="0" applyAlignment="0" applyProtection="0">
      <alignment vertical="center"/>
    </xf>
    <xf numFmtId="0" fontId="64" fillId="37" borderId="26" applyNumberFormat="0" applyAlignment="0" applyProtection="0">
      <alignment vertical="center"/>
    </xf>
    <xf numFmtId="0" fontId="44" fillId="33" borderId="0" applyNumberFormat="0" applyBorder="0" applyAlignment="0" applyProtection="0">
      <alignment vertical="center"/>
    </xf>
    <xf numFmtId="0" fontId="45" fillId="60" borderId="0" applyNumberFormat="0" applyBorder="0" applyAlignment="0" applyProtection="0">
      <alignment vertical="center"/>
    </xf>
    <xf numFmtId="0" fontId="72" fillId="0" borderId="0">
      <alignment vertical="center"/>
    </xf>
    <xf numFmtId="0" fontId="22" fillId="12" borderId="0" applyNumberFormat="0" applyBorder="0" applyAlignment="0" applyProtection="0">
      <alignment vertical="center"/>
    </xf>
    <xf numFmtId="0" fontId="29" fillId="0" borderId="0"/>
    <xf numFmtId="0" fontId="46" fillId="0" borderId="0"/>
    <xf numFmtId="0" fontId="57" fillId="8" borderId="0" applyNumberFormat="0" applyBorder="0" applyAlignment="0" applyProtection="0">
      <alignment vertical="center"/>
    </xf>
    <xf numFmtId="0" fontId="22" fillId="11"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75" fillId="45" borderId="0" applyNumberFormat="0" applyBorder="0" applyAlignment="0" applyProtection="0">
      <alignment vertical="center"/>
    </xf>
    <xf numFmtId="0" fontId="22" fillId="8" borderId="0" applyNumberFormat="0" applyBorder="0" applyAlignment="0" applyProtection="0">
      <alignment vertical="center"/>
    </xf>
    <xf numFmtId="0" fontId="42" fillId="26" borderId="0" applyNumberFormat="0" applyBorder="0" applyAlignment="0" applyProtection="0">
      <alignment vertical="center"/>
    </xf>
    <xf numFmtId="0" fontId="22" fillId="8" borderId="0" applyNumberFormat="0" applyBorder="0" applyAlignment="0" applyProtection="0">
      <alignment vertical="center"/>
    </xf>
    <xf numFmtId="0" fontId="42" fillId="26" borderId="0" applyNumberFormat="0" applyBorder="0" applyAlignment="0" applyProtection="0">
      <alignment vertical="center"/>
    </xf>
    <xf numFmtId="0" fontId="22" fillId="8" borderId="0" applyNumberFormat="0" applyBorder="0" applyAlignment="0" applyProtection="0">
      <alignment vertical="center"/>
    </xf>
    <xf numFmtId="0" fontId="67" fillId="42" borderId="0" applyNumberFormat="0" applyBorder="0" applyAlignment="0" applyProtection="0">
      <alignment vertical="center"/>
    </xf>
    <xf numFmtId="0" fontId="42" fillId="26" borderId="0" applyNumberFormat="0" applyBorder="0" applyAlignment="0" applyProtection="0">
      <alignment vertical="center"/>
    </xf>
    <xf numFmtId="0" fontId="22" fillId="8" borderId="0" applyNumberFormat="0" applyBorder="0" applyAlignment="0" applyProtection="0">
      <alignment vertical="center"/>
    </xf>
    <xf numFmtId="0" fontId="57" fillId="8" borderId="0" applyNumberFormat="0" applyBorder="0" applyAlignment="0" applyProtection="0">
      <alignment vertical="center"/>
    </xf>
    <xf numFmtId="0" fontId="42" fillId="26" borderId="0" applyNumberFormat="0" applyBorder="0" applyAlignment="0" applyProtection="0">
      <alignment vertical="center"/>
    </xf>
    <xf numFmtId="0" fontId="22" fillId="8" borderId="0" applyNumberFormat="0" applyBorder="0" applyAlignment="0" applyProtection="0">
      <alignment vertical="center"/>
    </xf>
    <xf numFmtId="0" fontId="68" fillId="0" borderId="0">
      <alignment vertical="center"/>
    </xf>
    <xf numFmtId="0" fontId="22" fillId="19" borderId="0" applyNumberFormat="0" applyBorder="0" applyAlignment="0" applyProtection="0">
      <alignment vertical="center"/>
    </xf>
    <xf numFmtId="0" fontId="22" fillId="0" borderId="0"/>
    <xf numFmtId="0" fontId="22" fillId="19" borderId="0" applyNumberFormat="0" applyBorder="0" applyAlignment="0" applyProtection="0">
      <alignment vertical="center"/>
    </xf>
    <xf numFmtId="0" fontId="18" fillId="0" borderId="0">
      <alignment vertical="center"/>
    </xf>
    <xf numFmtId="0" fontId="42" fillId="17" borderId="0" applyNumberFormat="0" applyBorder="0" applyAlignment="0" applyProtection="0">
      <alignment vertical="center"/>
    </xf>
    <xf numFmtId="0" fontId="22" fillId="19" borderId="0" applyNumberFormat="0" applyBorder="0" applyAlignment="0" applyProtection="0">
      <alignment vertical="center"/>
    </xf>
    <xf numFmtId="0" fontId="18" fillId="0" borderId="0">
      <alignment vertical="center"/>
    </xf>
    <xf numFmtId="0" fontId="42" fillId="17" borderId="0" applyNumberFormat="0" applyBorder="0" applyAlignment="0" applyProtection="0">
      <alignment vertical="center"/>
    </xf>
    <xf numFmtId="0" fontId="22" fillId="19" borderId="0" applyNumberFormat="0" applyBorder="0" applyAlignment="0" applyProtection="0">
      <alignment vertical="center"/>
    </xf>
    <xf numFmtId="0" fontId="18" fillId="0" borderId="0">
      <alignment vertical="center"/>
    </xf>
    <xf numFmtId="0" fontId="42" fillId="17" borderId="0" applyNumberFormat="0" applyBorder="0" applyAlignment="0" applyProtection="0">
      <alignment vertical="center"/>
    </xf>
    <xf numFmtId="0" fontId="22" fillId="19"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42" fillId="12" borderId="0" applyNumberFormat="0" applyBorder="0" applyAlignment="0" applyProtection="0">
      <alignment vertical="center"/>
    </xf>
    <xf numFmtId="0" fontId="22" fillId="44" borderId="0" applyNumberFormat="0" applyBorder="0" applyAlignment="0" applyProtection="0">
      <alignment vertical="center"/>
    </xf>
    <xf numFmtId="0" fontId="42" fillId="12" borderId="0" applyNumberFormat="0" applyBorder="0" applyAlignment="0" applyProtection="0">
      <alignment vertical="center"/>
    </xf>
    <xf numFmtId="0" fontId="22" fillId="44" borderId="0" applyNumberFormat="0" applyBorder="0" applyAlignment="0" applyProtection="0">
      <alignment vertical="center"/>
    </xf>
    <xf numFmtId="0" fontId="42" fillId="12" borderId="0" applyNumberFormat="0" applyBorder="0" applyAlignment="0" applyProtection="0">
      <alignment vertical="center"/>
    </xf>
    <xf numFmtId="0" fontId="22" fillId="44" borderId="0" applyNumberFormat="0" applyBorder="0" applyAlignment="0" applyProtection="0">
      <alignment vertical="center"/>
    </xf>
    <xf numFmtId="0" fontId="42" fillId="12" borderId="0" applyNumberFormat="0" applyBorder="0" applyAlignment="0" applyProtection="0">
      <alignment vertical="center"/>
    </xf>
    <xf numFmtId="0" fontId="22" fillId="44"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42" fillId="15" borderId="0" applyNumberFormat="0" applyBorder="0" applyAlignment="0" applyProtection="0">
      <alignment vertical="center"/>
    </xf>
    <xf numFmtId="0" fontId="22" fillId="20" borderId="0" applyNumberFormat="0" applyBorder="0" applyAlignment="0" applyProtection="0">
      <alignment vertical="center"/>
    </xf>
    <xf numFmtId="0" fontId="42" fillId="15" borderId="0" applyNumberFormat="0" applyBorder="0" applyAlignment="0" applyProtection="0">
      <alignment vertical="center"/>
    </xf>
    <xf numFmtId="0" fontId="22" fillId="20" borderId="0" applyNumberFormat="0" applyBorder="0" applyAlignment="0" applyProtection="0">
      <alignment vertical="center"/>
    </xf>
    <xf numFmtId="0" fontId="42" fillId="15" borderId="0" applyNumberFormat="0" applyBorder="0" applyAlignment="0" applyProtection="0">
      <alignment vertical="center"/>
    </xf>
    <xf numFmtId="0" fontId="22" fillId="20" borderId="0" applyNumberFormat="0" applyBorder="0" applyAlignment="0" applyProtection="0">
      <alignment vertical="center"/>
    </xf>
    <xf numFmtId="0" fontId="42" fillId="15" borderId="0" applyNumberFormat="0" applyBorder="0" applyAlignment="0" applyProtection="0">
      <alignment vertical="center"/>
    </xf>
    <xf numFmtId="0" fontId="22" fillId="20" borderId="0" applyNumberFormat="0" applyBorder="0" applyAlignment="0" applyProtection="0">
      <alignment vertical="center"/>
    </xf>
    <xf numFmtId="0" fontId="22" fillId="3" borderId="0" applyNumberFormat="0" applyBorder="0" applyAlignment="0" applyProtection="0">
      <alignment vertical="center"/>
    </xf>
    <xf numFmtId="0" fontId="0" fillId="0" borderId="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2" borderId="0" applyNumberFormat="0" applyBorder="0" applyAlignment="0" applyProtection="0">
      <alignment vertical="center"/>
    </xf>
    <xf numFmtId="0" fontId="22" fillId="0" borderId="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68" fillId="0" borderId="0"/>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67" fillId="42" borderId="0" applyNumberFormat="0" applyBorder="0" applyAlignment="0" applyProtection="0">
      <alignment vertical="center"/>
    </xf>
    <xf numFmtId="0" fontId="22" fillId="5"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18" fillId="0" borderId="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74" fillId="0" borderId="0" applyNumberFormat="0" applyFill="0" applyBorder="0" applyAlignment="0" applyProtection="0">
      <alignment vertical="center"/>
    </xf>
    <xf numFmtId="0" fontId="67" fillId="42" borderId="0" applyNumberFormat="0" applyBorder="0" applyAlignment="0" applyProtection="0">
      <alignment vertical="center"/>
    </xf>
    <xf numFmtId="9" fontId="68" fillId="0" borderId="0" applyFont="0" applyFill="0" applyBorder="0" applyAlignment="0" applyProtection="0">
      <alignment vertical="center"/>
    </xf>
    <xf numFmtId="0" fontId="18" fillId="0" borderId="0">
      <alignment vertical="center"/>
    </xf>
    <xf numFmtId="0" fontId="41" fillId="0" borderId="16" applyNumberFormat="0" applyFill="0" applyAlignment="0" applyProtection="0">
      <alignment vertical="center"/>
    </xf>
    <xf numFmtId="0" fontId="18" fillId="0" borderId="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80" fillId="0" borderId="33" applyNumberFormat="0" applyFill="0" applyAlignment="0" applyProtection="0">
      <alignment vertical="center"/>
    </xf>
    <xf numFmtId="0" fontId="58"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82" fillId="0" borderId="34"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63" fillId="0" borderId="28" applyNumberFormat="0" applyFill="0" applyAlignment="0" applyProtection="0">
      <alignment vertical="center"/>
    </xf>
    <xf numFmtId="0" fontId="83" fillId="0" borderId="36" applyNumberFormat="0" applyFill="0" applyAlignment="0" applyProtection="0">
      <alignment vertical="center"/>
    </xf>
    <xf numFmtId="43" fontId="68" fillId="0" borderId="0" applyFon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178" fontId="61" fillId="0" borderId="0"/>
    <xf numFmtId="0" fontId="59" fillId="39" borderId="24" applyNumberFormat="0" applyAlignment="0" applyProtection="0">
      <alignment vertical="center"/>
    </xf>
    <xf numFmtId="0" fontId="63" fillId="0" borderId="0" applyNumberFormat="0" applyFill="0" applyBorder="0" applyAlignment="0" applyProtection="0">
      <alignment vertical="center"/>
    </xf>
    <xf numFmtId="0" fontId="59" fillId="39" borderId="24" applyNumberFormat="0" applyAlignment="0" applyProtection="0">
      <alignment vertical="center"/>
    </xf>
    <xf numFmtId="0" fontId="63" fillId="0" borderId="0" applyNumberFormat="0" applyFill="0" applyBorder="0" applyAlignment="0" applyProtection="0">
      <alignment vertical="center"/>
    </xf>
    <xf numFmtId="0" fontId="59" fillId="39" borderId="24" applyNumberFormat="0" applyAlignment="0" applyProtection="0">
      <alignment vertical="center"/>
    </xf>
    <xf numFmtId="0" fontId="63" fillId="0" borderId="0" applyNumberFormat="0" applyFill="0" applyBorder="0" applyAlignment="0" applyProtection="0">
      <alignment vertical="center"/>
    </xf>
    <xf numFmtId="0" fontId="59" fillId="39" borderId="24" applyNumberFormat="0" applyAlignment="0" applyProtection="0">
      <alignment vertical="center"/>
    </xf>
    <xf numFmtId="0" fontId="63" fillId="0" borderId="0" applyNumberFormat="0" applyFill="0" applyBorder="0" applyAlignment="0" applyProtection="0">
      <alignment vertical="center"/>
    </xf>
    <xf numFmtId="0" fontId="59" fillId="39" borderId="24" applyNumberFormat="0" applyAlignment="0" applyProtection="0">
      <alignment vertical="center"/>
    </xf>
    <xf numFmtId="0" fontId="8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8" fillId="0" borderId="0"/>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7" fillId="42" borderId="0" applyNumberFormat="0" applyBorder="0" applyAlignment="0" applyProtection="0">
      <alignment vertical="center"/>
    </xf>
    <xf numFmtId="0" fontId="74" fillId="0" borderId="0" applyNumberFormat="0" applyFill="0" applyBorder="0" applyAlignment="0" applyProtection="0">
      <alignment vertical="center"/>
    </xf>
    <xf numFmtId="0" fontId="67" fillId="42" borderId="0" applyNumberFormat="0" applyBorder="0" applyAlignment="0" applyProtection="0">
      <alignment vertical="center"/>
    </xf>
    <xf numFmtId="0" fontId="67" fillId="42" borderId="0" applyNumberFormat="0" applyBorder="0" applyAlignment="0" applyProtection="0">
      <alignment vertical="center"/>
    </xf>
    <xf numFmtId="0" fontId="67" fillId="42" borderId="0" applyProtection="0">
      <alignment vertical="center"/>
    </xf>
    <xf numFmtId="0" fontId="18" fillId="0" borderId="0">
      <alignment vertical="center"/>
    </xf>
    <xf numFmtId="0" fontId="22" fillId="0" borderId="0">
      <alignment vertical="center"/>
    </xf>
    <xf numFmtId="0" fontId="86" fillId="0" borderId="0">
      <alignment vertical="center"/>
    </xf>
    <xf numFmtId="0" fontId="22" fillId="0" borderId="0">
      <alignment vertical="center"/>
    </xf>
    <xf numFmtId="0" fontId="18" fillId="0" borderId="0"/>
    <xf numFmtId="0" fontId="42" fillId="46" borderId="0" applyNumberFormat="0" applyBorder="0" applyAlignment="0" applyProtection="0">
      <alignment vertical="center"/>
    </xf>
    <xf numFmtId="0" fontId="18" fillId="0" borderId="0">
      <alignment vertical="center"/>
    </xf>
    <xf numFmtId="0" fontId="42" fillId="46" borderId="0" applyNumberFormat="0" applyBorder="0" applyAlignment="0" applyProtection="0">
      <alignment vertical="center"/>
    </xf>
    <xf numFmtId="0" fontId="18" fillId="0" borderId="0" applyProtection="0"/>
    <xf numFmtId="0" fontId="42" fillId="46" borderId="0" applyNumberFormat="0" applyBorder="0" applyAlignment="0" applyProtection="0">
      <alignment vertical="center"/>
    </xf>
    <xf numFmtId="0" fontId="62" fillId="0" borderId="0"/>
    <xf numFmtId="0" fontId="62" fillId="0" borderId="0">
      <alignment vertical="center"/>
    </xf>
    <xf numFmtId="0" fontId="18" fillId="0" borderId="0">
      <alignment vertical="center"/>
    </xf>
    <xf numFmtId="0" fontId="62" fillId="0" borderId="0"/>
    <xf numFmtId="0" fontId="62"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62" fillId="0" borderId="0">
      <alignment vertical="center"/>
    </xf>
    <xf numFmtId="0" fontId="42" fillId="15" borderId="0" applyNumberFormat="0" applyBorder="0" applyAlignment="0" applyProtection="0">
      <alignment vertical="center"/>
    </xf>
    <xf numFmtId="0" fontId="62" fillId="0" borderId="0">
      <alignment vertical="center"/>
    </xf>
    <xf numFmtId="0" fontId="42" fillId="15" borderId="0" applyNumberFormat="0" applyBorder="0" applyAlignment="0" applyProtection="0">
      <alignment vertical="center"/>
    </xf>
    <xf numFmtId="0" fontId="62" fillId="0" borderId="0">
      <alignment vertical="center"/>
    </xf>
    <xf numFmtId="0" fontId="42" fillId="15" borderId="0" applyNumberFormat="0" applyBorder="0" applyAlignment="0" applyProtection="0">
      <alignment vertical="center"/>
    </xf>
    <xf numFmtId="0" fontId="62" fillId="0" borderId="0">
      <alignment vertical="center"/>
    </xf>
    <xf numFmtId="0" fontId="81" fillId="20" borderId="26" applyNumberFormat="0" applyAlignment="0" applyProtection="0">
      <alignment vertical="center"/>
    </xf>
    <xf numFmtId="0" fontId="42" fillId="15" borderId="0" applyNumberFormat="0" applyBorder="0" applyAlignment="0" applyProtection="0">
      <alignment vertical="center"/>
    </xf>
    <xf numFmtId="0" fontId="62" fillId="0" borderId="0">
      <alignment vertical="center"/>
    </xf>
    <xf numFmtId="0" fontId="81" fillId="20" borderId="26" applyNumberFormat="0" applyAlignment="0" applyProtection="0">
      <alignment vertical="center"/>
    </xf>
    <xf numFmtId="0" fontId="42" fillId="15" borderId="0" applyNumberFormat="0" applyBorder="0" applyAlignment="0" applyProtection="0">
      <alignment vertical="center"/>
    </xf>
    <xf numFmtId="0" fontId="62" fillId="0" borderId="0">
      <alignment vertical="center"/>
    </xf>
    <xf numFmtId="0" fontId="42" fillId="41" borderId="0" applyNumberFormat="0" applyBorder="0" applyAlignment="0" applyProtection="0">
      <alignment vertical="center"/>
    </xf>
    <xf numFmtId="0" fontId="62" fillId="0" borderId="0" applyProtection="0"/>
    <xf numFmtId="0" fontId="86" fillId="0" borderId="0">
      <alignment vertical="center"/>
    </xf>
    <xf numFmtId="0" fontId="22" fillId="0" borderId="0">
      <alignment vertical="center"/>
    </xf>
    <xf numFmtId="0" fontId="75" fillId="45" borderId="0" applyNumberFormat="0" applyBorder="0" applyAlignment="0" applyProtection="0">
      <alignment vertical="center"/>
    </xf>
    <xf numFmtId="0" fontId="64" fillId="37" borderId="26" applyNumberFormat="0" applyAlignment="0" applyProtection="0">
      <alignment vertical="center"/>
    </xf>
    <xf numFmtId="0" fontId="22" fillId="0" borderId="0">
      <alignment vertical="center"/>
    </xf>
    <xf numFmtId="0" fontId="22" fillId="0" borderId="0" applyProtection="0">
      <alignment vertical="center"/>
    </xf>
    <xf numFmtId="0" fontId="62" fillId="0" borderId="0">
      <alignment vertical="center"/>
    </xf>
    <xf numFmtId="0" fontId="62" fillId="0" borderId="0">
      <alignment vertical="center"/>
    </xf>
    <xf numFmtId="0" fontId="62" fillId="0" borderId="0">
      <alignment vertical="center"/>
    </xf>
    <xf numFmtId="0" fontId="42" fillId="40" borderId="0" applyNumberFormat="0" applyBorder="0" applyAlignment="0" applyProtection="0">
      <alignment vertical="center"/>
    </xf>
    <xf numFmtId="0" fontId="62" fillId="0" borderId="0">
      <alignment vertical="center"/>
    </xf>
    <xf numFmtId="0" fontId="42" fillId="40" borderId="0" applyNumberFormat="0" applyBorder="0" applyAlignment="0" applyProtection="0">
      <alignment vertical="center"/>
    </xf>
    <xf numFmtId="0" fontId="62" fillId="0" borderId="0">
      <alignment vertical="center"/>
    </xf>
    <xf numFmtId="0" fontId="42" fillId="40" borderId="0" applyNumberFormat="0" applyBorder="0" applyAlignment="0" applyProtection="0">
      <alignment vertical="center"/>
    </xf>
    <xf numFmtId="0" fontId="62" fillId="0" borderId="0">
      <alignment vertical="center"/>
    </xf>
    <xf numFmtId="0" fontId="42" fillId="40" borderId="0" applyNumberFormat="0" applyBorder="0" applyAlignment="0" applyProtection="0">
      <alignment vertical="center"/>
    </xf>
    <xf numFmtId="0" fontId="22" fillId="0" borderId="0">
      <alignment vertical="center"/>
    </xf>
    <xf numFmtId="177" fontId="22" fillId="0" borderId="0" applyFont="0" applyFill="0" applyBorder="0" applyAlignment="0" applyProtection="0">
      <alignment vertical="center"/>
    </xf>
    <xf numFmtId="0" fontId="61" fillId="0" borderId="0">
      <alignment vertical="center"/>
    </xf>
    <xf numFmtId="0" fontId="22" fillId="36" borderId="22" applyNumberFormat="0" applyFont="0" applyAlignment="0" applyProtection="0">
      <alignment vertical="center"/>
    </xf>
    <xf numFmtId="0" fontId="0" fillId="0" borderId="0"/>
    <xf numFmtId="0" fontId="68" fillId="0" borderId="0">
      <alignment vertical="center"/>
    </xf>
    <xf numFmtId="0" fontId="29" fillId="0" borderId="0"/>
    <xf numFmtId="0" fontId="18" fillId="0" borderId="0">
      <alignment vertical="center"/>
    </xf>
    <xf numFmtId="0" fontId="18" fillId="0" borderId="0"/>
    <xf numFmtId="0" fontId="42" fillId="46" borderId="0" applyNumberFormat="0" applyBorder="0" applyAlignment="0" applyProtection="0">
      <alignment vertical="center"/>
    </xf>
    <xf numFmtId="0" fontId="57" fillId="8" borderId="0" applyProtection="0">
      <alignment vertical="center"/>
    </xf>
    <xf numFmtId="0" fontId="84" fillId="0" borderId="0"/>
    <xf numFmtId="0" fontId="46" fillId="0" borderId="0"/>
    <xf numFmtId="0" fontId="18" fillId="0" borderId="0"/>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24" fillId="0" borderId="29" applyNumberFormat="0" applyFill="0" applyAlignment="0" applyProtection="0">
      <alignment vertical="center"/>
    </xf>
    <xf numFmtId="0" fontId="24" fillId="0" borderId="29" applyNumberFormat="0" applyFill="0" applyAlignment="0" applyProtection="0">
      <alignment vertical="center"/>
    </xf>
    <xf numFmtId="0" fontId="24" fillId="0" borderId="29" applyNumberFormat="0" applyFill="0" applyAlignment="0" applyProtection="0">
      <alignment vertical="center"/>
    </xf>
    <xf numFmtId="0" fontId="24" fillId="0" borderId="29" applyNumberFormat="0" applyFill="0" applyAlignment="0" applyProtection="0">
      <alignment vertical="center"/>
    </xf>
    <xf numFmtId="0" fontId="24" fillId="0" borderId="29" applyNumberFormat="0" applyFill="0" applyAlignment="0" applyProtection="0">
      <alignment vertical="center"/>
    </xf>
    <xf numFmtId="0" fontId="24" fillId="0" borderId="35" applyNumberFormat="0" applyFill="0" applyAlignment="0" applyProtection="0">
      <alignment vertical="center"/>
    </xf>
    <xf numFmtId="0" fontId="22" fillId="36" borderId="22" applyNumberFormat="0" applyFont="0" applyAlignment="0" applyProtection="0">
      <alignment vertical="center"/>
    </xf>
    <xf numFmtId="177" fontId="22" fillId="0" borderId="0" applyFont="0" applyFill="0" applyBorder="0" applyAlignment="0" applyProtection="0">
      <alignment vertical="center"/>
    </xf>
    <xf numFmtId="0" fontId="75" fillId="45" borderId="0" applyNumberFormat="0" applyBorder="0" applyAlignment="0" applyProtection="0">
      <alignment vertical="center"/>
    </xf>
    <xf numFmtId="0" fontId="64" fillId="37" borderId="26" applyNumberFormat="0" applyAlignment="0" applyProtection="0">
      <alignment vertical="center"/>
    </xf>
    <xf numFmtId="0" fontId="59" fillId="39" borderId="24" applyNumberFormat="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5" fillId="0" borderId="27" applyNumberFormat="0" applyFill="0" applyAlignment="0" applyProtection="0">
      <alignment vertical="center"/>
    </xf>
    <xf numFmtId="43" fontId="22" fillId="0" borderId="0" applyFont="0" applyFill="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81" fillId="20" borderId="26" applyNumberFormat="0" applyAlignment="0" applyProtection="0">
      <alignment vertical="center"/>
    </xf>
    <xf numFmtId="0" fontId="42" fillId="1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72" fillId="0" borderId="0"/>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75" fillId="45" borderId="0" applyNumberFormat="0" applyBorder="0" applyAlignment="0" applyProtection="0">
      <alignment vertical="center"/>
    </xf>
    <xf numFmtId="0" fontId="75" fillId="45" borderId="0" applyNumberFormat="0" applyBorder="0" applyAlignment="0" applyProtection="0">
      <alignment vertical="center"/>
    </xf>
    <xf numFmtId="0" fontId="56" fillId="37" borderId="23" applyNumberFormat="0" applyAlignment="0" applyProtection="0">
      <alignment vertical="center"/>
    </xf>
    <xf numFmtId="0" fontId="81" fillId="20" borderId="26" applyNumberFormat="0" applyAlignment="0" applyProtection="0">
      <alignment vertical="center"/>
    </xf>
    <xf numFmtId="0" fontId="81" fillId="20" borderId="26" applyNumberFormat="0" applyAlignment="0" applyProtection="0">
      <alignment vertical="center"/>
    </xf>
    <xf numFmtId="0" fontId="46" fillId="0" borderId="0"/>
    <xf numFmtId="0" fontId="22" fillId="36" borderId="22" applyNumberFormat="0" applyFont="0" applyAlignment="0" applyProtection="0">
      <alignment vertical="center"/>
    </xf>
    <xf numFmtId="0" fontId="22" fillId="36" borderId="22" applyNumberFormat="0" applyFont="0" applyAlignment="0" applyProtection="0">
      <alignment vertical="center"/>
    </xf>
    <xf numFmtId="0" fontId="22" fillId="36" borderId="22" applyNumberFormat="0" applyFont="0" applyAlignment="0" applyProtection="0">
      <alignment vertical="center"/>
    </xf>
  </cellStyleXfs>
  <cellXfs count="275">
    <xf numFmtId="0" fontId="0" fillId="0" borderId="0" xfId="0">
      <alignment vertical="center"/>
    </xf>
    <xf numFmtId="0" fontId="0" fillId="0" borderId="0" xfId="0" applyAlignment="1"/>
    <xf numFmtId="0" fontId="0" fillId="0" borderId="0" xfId="0" applyAlignment="1">
      <alignment vertical="center" wrapText="1"/>
    </xf>
    <xf numFmtId="0" fontId="1" fillId="0" borderId="0" xfId="0" applyFont="1" applyAlignment="1">
      <alignment vertical="center" wrapText="1"/>
    </xf>
    <xf numFmtId="0" fontId="2" fillId="0" borderId="1" xfId="0" applyFont="1" applyBorder="1" applyAlignment="1">
      <alignment horizontal="left"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5" fillId="2"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0" xfId="0" applyFont="1" applyBorder="1" applyAlignment="1">
      <alignment horizontal="justify"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3"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xf>
    <xf numFmtId="0" fontId="8" fillId="0" borderId="2" xfId="0" applyFont="1" applyBorder="1" applyAlignment="1">
      <alignment vertical="center" wrapText="1"/>
    </xf>
    <xf numFmtId="0" fontId="8" fillId="2" borderId="0" xfId="0" applyFont="1" applyFill="1">
      <alignment vertical="center"/>
    </xf>
    <xf numFmtId="0" fontId="9" fillId="0" borderId="0" xfId="0" applyFont="1">
      <alignment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8" fillId="4" borderId="2" xfId="323" applyNumberFormat="1" applyFont="1" applyFill="1" applyBorder="1" applyAlignment="1">
      <alignment horizontal="center" vertical="center" wrapText="1"/>
    </xf>
    <xf numFmtId="0" fontId="8" fillId="4" borderId="6" xfId="323" applyNumberFormat="1" applyFont="1" applyFill="1" applyBorder="1" applyAlignment="1">
      <alignment horizontal="center" vertical="center" wrapText="1"/>
    </xf>
    <xf numFmtId="176" fontId="8" fillId="4" borderId="2" xfId="51"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left" vertical="center"/>
    </xf>
    <xf numFmtId="0" fontId="6" fillId="2" borderId="2" xfId="0" applyFont="1" applyFill="1" applyBorder="1" applyAlignment="1">
      <alignment horizontal="center" vertical="center"/>
    </xf>
    <xf numFmtId="181" fontId="8" fillId="2" borderId="2" xfId="0" applyNumberFormat="1" applyFont="1" applyFill="1" applyBorder="1" applyAlignment="1">
      <alignment horizontal="left" vertical="center" wrapText="1"/>
    </xf>
    <xf numFmtId="0" fontId="8" fillId="2" borderId="0" xfId="0" applyFont="1" applyFill="1" applyBorder="1">
      <alignment vertic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0" fontId="9" fillId="2" borderId="2" xfId="0" applyFont="1" applyFill="1" applyBorder="1" applyAlignment="1">
      <alignment horizontal="center"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2" fillId="0" borderId="0" xfId="0" applyFont="1" applyFill="1" applyBorder="1" applyAlignment="1"/>
    <xf numFmtId="0" fontId="13" fillId="0" borderId="0" xfId="0" applyFont="1" applyFill="1" applyBorder="1" applyAlignment="1"/>
    <xf numFmtId="0" fontId="13" fillId="0" borderId="0" xfId="0" applyFont="1" applyAlignment="1"/>
    <xf numFmtId="0" fontId="14" fillId="0" borderId="0" xfId="0" applyFont="1" applyFill="1" applyBorder="1" applyAlignment="1">
      <alignment horizontal="center" vertical="center"/>
    </xf>
    <xf numFmtId="0" fontId="13" fillId="5" borderId="2" xfId="0" applyFont="1" applyFill="1" applyBorder="1" applyAlignment="1">
      <alignment vertical="center"/>
    </xf>
    <xf numFmtId="0" fontId="13" fillId="5" borderId="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5" fillId="0" borderId="2" xfId="0" applyFont="1" applyFill="1" applyBorder="1" applyAlignment="1">
      <alignment horizontal="center" vertical="center"/>
    </xf>
    <xf numFmtId="0" fontId="12" fillId="0" borderId="2" xfId="0" applyFont="1" applyFill="1" applyBorder="1" applyAlignment="1">
      <alignment vertical="center"/>
    </xf>
    <xf numFmtId="0" fontId="16" fillId="0" borderId="2" xfId="0" applyFont="1" applyFill="1" applyBorder="1" applyAlignment="1">
      <alignment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13" fillId="6" borderId="0" xfId="269" applyNumberFormat="1" applyFont="1" applyFill="1" applyBorder="1" applyAlignment="1" applyProtection="1">
      <alignment vertical="center"/>
      <protection locked="0"/>
    </xf>
    <xf numFmtId="0" fontId="12" fillId="6" borderId="0" xfId="269" applyNumberFormat="1" applyFont="1" applyFill="1" applyBorder="1" applyAlignment="1">
      <alignment vertical="center"/>
    </xf>
    <xf numFmtId="0" fontId="17" fillId="2" borderId="0" xfId="0" applyFont="1" applyFill="1">
      <alignment vertical="center"/>
    </xf>
    <xf numFmtId="0" fontId="13" fillId="2" borderId="0" xfId="123" applyFont="1" applyFill="1" applyProtection="1">
      <alignment vertical="center"/>
      <protection locked="0"/>
    </xf>
    <xf numFmtId="49" fontId="13" fillId="6" borderId="0" xfId="269" applyNumberFormat="1" applyFont="1" applyFill="1" applyBorder="1" applyAlignment="1">
      <alignment horizontal="center" vertical="center"/>
    </xf>
    <xf numFmtId="176" fontId="13" fillId="6" borderId="0" xfId="51" applyNumberFormat="1" applyFont="1" applyFill="1" applyBorder="1" applyAlignment="1">
      <alignment vertical="center" wrapText="1"/>
    </xf>
    <xf numFmtId="176" fontId="13" fillId="6" borderId="0" xfId="51" applyNumberFormat="1" applyFont="1" applyFill="1" applyBorder="1" applyAlignment="1">
      <alignment horizontal="left" vertical="center" wrapText="1"/>
    </xf>
    <xf numFmtId="176" fontId="13" fillId="6" borderId="0" xfId="51" applyNumberFormat="1" applyFont="1" applyFill="1" applyBorder="1" applyAlignment="1">
      <alignment horizontal="right" vertical="center" wrapText="1"/>
    </xf>
    <xf numFmtId="0" fontId="18" fillId="6" borderId="0" xfId="123" applyNumberFormat="1" applyFont="1" applyFill="1" applyBorder="1" applyAlignment="1">
      <alignment horizontal="center" vertical="center"/>
    </xf>
    <xf numFmtId="0" fontId="18" fillId="6" borderId="0" xfId="123" applyNumberFormat="1" applyFont="1" applyFill="1" applyBorder="1" applyAlignment="1">
      <alignment vertical="center"/>
    </xf>
    <xf numFmtId="0" fontId="18" fillId="6" borderId="0" xfId="123" applyNumberFormat="1" applyFont="1" applyFill="1" applyBorder="1" applyAlignment="1">
      <alignment horizontal="right" vertical="center"/>
    </xf>
    <xf numFmtId="0" fontId="13" fillId="6" borderId="0" xfId="269" applyNumberFormat="1" applyFont="1" applyFill="1" applyBorder="1" applyAlignment="1">
      <alignment vertical="center"/>
    </xf>
    <xf numFmtId="0" fontId="2" fillId="6" borderId="0" xfId="269" applyNumberFormat="1" applyFont="1" applyFill="1" applyBorder="1" applyAlignment="1" applyProtection="1">
      <alignment horizontal="center" vertical="center"/>
      <protection locked="0"/>
    </xf>
    <xf numFmtId="49" fontId="12" fillId="4" borderId="2" xfId="323" applyNumberFormat="1" applyFont="1" applyFill="1" applyBorder="1" applyAlignment="1">
      <alignment horizontal="center" vertical="center" wrapText="1"/>
    </xf>
    <xf numFmtId="176" fontId="12" fillId="4" borderId="2" xfId="374" applyNumberFormat="1" applyFont="1" applyFill="1" applyBorder="1" applyAlignment="1">
      <alignment horizontal="center" vertical="center" wrapText="1"/>
    </xf>
    <xf numFmtId="176" fontId="12" fillId="4" borderId="3" xfId="51" applyNumberFormat="1" applyFont="1" applyFill="1" applyBorder="1" applyAlignment="1">
      <alignment horizontal="center" vertical="center" wrapText="1"/>
    </xf>
    <xf numFmtId="176" fontId="12" fillId="4" borderId="7" xfId="327" applyNumberFormat="1" applyFont="1" applyFill="1" applyBorder="1" applyAlignment="1">
      <alignment horizontal="center" vertical="center" wrapText="1"/>
    </xf>
    <xf numFmtId="176" fontId="12" fillId="4" borderId="8" xfId="327" applyNumberFormat="1" applyFont="1" applyFill="1" applyBorder="1" applyAlignment="1">
      <alignment horizontal="center" vertical="center" wrapText="1"/>
    </xf>
    <xf numFmtId="176" fontId="12" fillId="4" borderId="5" xfId="51" applyNumberFormat="1" applyFont="1" applyFill="1" applyBorder="1" applyAlignment="1">
      <alignment horizontal="center" vertical="center" wrapText="1"/>
    </xf>
    <xf numFmtId="176" fontId="12" fillId="4" borderId="2" xfId="327" applyNumberFormat="1" applyFont="1" applyFill="1" applyBorder="1" applyAlignment="1">
      <alignment horizontal="center" vertical="center" wrapText="1"/>
    </xf>
    <xf numFmtId="49" fontId="12" fillId="7" borderId="2" xfId="323" applyNumberFormat="1" applyFont="1" applyFill="1" applyBorder="1" applyAlignment="1">
      <alignment horizontal="center" vertical="center" wrapText="1"/>
    </xf>
    <xf numFmtId="176" fontId="12" fillId="7" borderId="2" xfId="374" applyNumberFormat="1" applyFont="1" applyFill="1" applyBorder="1" applyAlignment="1">
      <alignment horizontal="left" vertical="center" wrapText="1"/>
    </xf>
    <xf numFmtId="176" fontId="12" fillId="7" borderId="2" xfId="374" applyNumberFormat="1" applyFont="1" applyFill="1" applyBorder="1" applyAlignment="1">
      <alignment horizontal="center" vertical="center" wrapText="1"/>
    </xf>
    <xf numFmtId="176" fontId="12" fillId="7" borderId="2" xfId="51" applyNumberFormat="1" applyFont="1" applyFill="1" applyBorder="1" applyAlignment="1">
      <alignment horizontal="right" vertical="center" wrapText="1"/>
    </xf>
    <xf numFmtId="176" fontId="12" fillId="7" borderId="2" xfId="51" applyNumberFormat="1" applyFont="1" applyFill="1" applyBorder="1" applyAlignment="1">
      <alignment horizontal="center" vertical="center" wrapText="1"/>
    </xf>
    <xf numFmtId="49" fontId="13" fillId="8" borderId="2" xfId="326" applyNumberFormat="1" applyFont="1" applyFill="1" applyBorder="1" applyAlignment="1" applyProtection="1">
      <alignment horizontal="center" vertical="center" shrinkToFit="1"/>
    </xf>
    <xf numFmtId="0" fontId="13" fillId="8" borderId="7" xfId="326" applyFont="1" applyFill="1" applyBorder="1" applyAlignment="1" applyProtection="1">
      <alignment horizontal="left" vertical="center" shrinkToFit="1"/>
    </xf>
    <xf numFmtId="0" fontId="13" fillId="8" borderId="9" xfId="326" applyFont="1" applyFill="1" applyBorder="1" applyAlignment="1" applyProtection="1">
      <alignment horizontal="left" vertical="center" shrinkToFit="1"/>
    </xf>
    <xf numFmtId="0" fontId="13" fillId="8" borderId="2" xfId="326" applyFont="1" applyFill="1" applyBorder="1" applyAlignment="1" applyProtection="1">
      <alignment vertical="center" shrinkToFit="1"/>
    </xf>
    <xf numFmtId="181" fontId="13" fillId="8" borderId="2" xfId="326" applyNumberFormat="1" applyFont="1" applyFill="1" applyBorder="1" applyAlignment="1" applyProtection="1">
      <alignment horizontal="right" vertical="center" shrinkToFit="1"/>
    </xf>
    <xf numFmtId="0" fontId="13" fillId="2" borderId="2" xfId="123" applyFont="1" applyFill="1" applyBorder="1" applyAlignment="1" applyProtection="1">
      <alignment horizontal="center" vertical="center"/>
    </xf>
    <xf numFmtId="0" fontId="13" fillId="2" borderId="2" xfId="123" applyFont="1" applyFill="1" applyBorder="1" applyAlignment="1" applyProtection="1">
      <alignment vertical="center" wrapText="1"/>
    </xf>
    <xf numFmtId="181" fontId="13" fillId="2" borderId="2" xfId="0" applyNumberFormat="1" applyFont="1" applyFill="1" applyBorder="1" applyAlignment="1" applyProtection="1">
      <alignment horizontal="right" vertical="center"/>
    </xf>
    <xf numFmtId="0" fontId="13" fillId="2" borderId="2" xfId="0" applyFont="1" applyFill="1" applyBorder="1" applyAlignment="1" applyProtection="1">
      <alignment vertical="center"/>
      <protection locked="0"/>
    </xf>
    <xf numFmtId="180" fontId="13" fillId="2" borderId="2" xfId="0" applyNumberFormat="1" applyFont="1" applyFill="1" applyBorder="1" applyAlignment="1" applyProtection="1">
      <alignment vertical="center"/>
    </xf>
    <xf numFmtId="0" fontId="13" fillId="2" borderId="2" xfId="123" applyFont="1" applyFill="1" applyBorder="1" applyProtection="1">
      <alignment vertical="center"/>
    </xf>
    <xf numFmtId="0" fontId="19" fillId="2" borderId="2" xfId="123" applyNumberFormat="1" applyFont="1" applyFill="1" applyBorder="1" applyAlignment="1" applyProtection="1">
      <alignment horizontal="left" vertical="center" wrapText="1"/>
    </xf>
    <xf numFmtId="0" fontId="13" fillId="2" borderId="2" xfId="123" applyFont="1" applyFill="1" applyBorder="1" applyAlignment="1" applyProtection="1">
      <alignment horizontal="left" vertical="center"/>
    </xf>
    <xf numFmtId="176" fontId="13" fillId="2" borderId="2" xfId="374" applyNumberFormat="1" applyFont="1" applyFill="1" applyBorder="1" applyAlignment="1" applyProtection="1">
      <alignment horizontal="left" vertical="center" wrapText="1"/>
    </xf>
    <xf numFmtId="0" fontId="13" fillId="2" borderId="2" xfId="123"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protection locked="0"/>
    </xf>
    <xf numFmtId="180" fontId="13" fillId="2" borderId="2" xfId="0" applyNumberFormat="1" applyFont="1" applyFill="1" applyBorder="1" applyAlignment="1" applyProtection="1">
      <alignment horizontal="center" vertical="center"/>
    </xf>
    <xf numFmtId="176" fontId="13" fillId="2" borderId="2"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xf>
    <xf numFmtId="0" fontId="20" fillId="2" borderId="10" xfId="123" applyFont="1" applyFill="1" applyBorder="1" applyAlignment="1">
      <alignment horizontal="left" vertical="center" wrapText="1"/>
    </xf>
    <xf numFmtId="0" fontId="13" fillId="2" borderId="2" xfId="123" applyNumberFormat="1" applyFont="1" applyFill="1" applyBorder="1" applyAlignment="1" applyProtection="1">
      <alignment horizontal="left" vertical="center" wrapText="1"/>
    </xf>
    <xf numFmtId="0" fontId="13" fillId="2" borderId="7" xfId="123" applyFont="1" applyFill="1" applyBorder="1" applyAlignment="1" applyProtection="1">
      <alignment horizontal="center" vertical="center"/>
    </xf>
    <xf numFmtId="176" fontId="15" fillId="2" borderId="2" xfId="319" applyNumberFormat="1" applyFont="1" applyFill="1" applyBorder="1" applyAlignment="1" applyProtection="1">
      <alignment horizontal="center" vertical="center"/>
      <protection locked="0"/>
    </xf>
    <xf numFmtId="41" fontId="12" fillId="4" borderId="2" xfId="0" applyNumberFormat="1" applyFont="1" applyFill="1" applyBorder="1" applyAlignment="1">
      <alignment horizontal="center" vertical="center" wrapText="1"/>
    </xf>
    <xf numFmtId="43" fontId="12" fillId="4" borderId="2" xfId="239" applyNumberFormat="1" applyFont="1" applyFill="1" applyBorder="1" applyAlignment="1">
      <alignment horizontal="center" vertical="center" wrapText="1"/>
    </xf>
    <xf numFmtId="176" fontId="12" fillId="7" borderId="2" xfId="123" applyNumberFormat="1" applyFont="1" applyFill="1" applyBorder="1" applyAlignment="1">
      <alignment horizontal="right" vertical="center" wrapText="1"/>
    </xf>
    <xf numFmtId="43" fontId="12" fillId="7" borderId="2" xfId="239" applyNumberFormat="1" applyFont="1" applyFill="1" applyBorder="1" applyAlignment="1">
      <alignment horizontal="center" vertical="center" wrapText="1"/>
    </xf>
    <xf numFmtId="176" fontId="13" fillId="8" borderId="2" xfId="326" applyNumberFormat="1" applyFont="1" applyFill="1" applyBorder="1" applyAlignment="1" applyProtection="1">
      <alignment horizontal="right" vertical="center" shrinkToFit="1"/>
    </xf>
    <xf numFmtId="181" fontId="13" fillId="2" borderId="2" xfId="319" applyNumberFormat="1" applyFont="1" applyFill="1" applyBorder="1" applyAlignment="1" applyProtection="1">
      <alignment horizontal="right" vertical="center"/>
      <protection locked="0"/>
    </xf>
    <xf numFmtId="176" fontId="13" fillId="6" borderId="2" xfId="0" applyNumberFormat="1" applyFont="1" applyFill="1" applyBorder="1" applyAlignment="1">
      <alignment horizontal="right" vertical="center" wrapText="1"/>
    </xf>
    <xf numFmtId="176" fontId="13" fillId="6" borderId="2" xfId="0" applyNumberFormat="1" applyFont="1" applyFill="1" applyBorder="1" applyAlignment="1">
      <alignment horizontal="center" vertical="center" wrapText="1"/>
    </xf>
    <xf numFmtId="0" fontId="13" fillId="2" borderId="2" xfId="123" applyFont="1" applyFill="1" applyBorder="1" applyProtection="1">
      <alignment vertical="center"/>
      <protection locked="0"/>
    </xf>
    <xf numFmtId="0" fontId="13" fillId="0" borderId="0" xfId="123" applyFont="1" applyFill="1" applyProtection="1">
      <alignment vertical="center"/>
      <protection locked="0"/>
    </xf>
    <xf numFmtId="0" fontId="13" fillId="0" borderId="0" xfId="8" applyFont="1" applyFill="1" applyBorder="1"/>
    <xf numFmtId="176" fontId="12" fillId="4" borderId="2" xfId="51" applyNumberFormat="1" applyFont="1" applyFill="1" applyBorder="1" applyAlignment="1">
      <alignment horizontal="center" vertical="center" wrapText="1"/>
    </xf>
    <xf numFmtId="176" fontId="12" fillId="7" borderId="7" xfId="374" applyNumberFormat="1" applyFont="1" applyFill="1" applyBorder="1" applyAlignment="1">
      <alignment horizontal="left" vertical="center" wrapText="1"/>
    </xf>
    <xf numFmtId="176" fontId="12" fillId="7" borderId="9" xfId="374" applyNumberFormat="1" applyFont="1" applyFill="1" applyBorder="1" applyAlignment="1">
      <alignment horizontal="left" vertical="center" wrapText="1"/>
    </xf>
    <xf numFmtId="0" fontId="13" fillId="8" borderId="7" xfId="326" applyFont="1" applyFill="1" applyBorder="1" applyAlignment="1" applyProtection="1">
      <alignment horizontal="left" vertical="center" wrapText="1" shrinkToFit="1"/>
    </xf>
    <xf numFmtId="0" fontId="13" fillId="8" borderId="9" xfId="326" applyFont="1" applyFill="1" applyBorder="1" applyAlignment="1" applyProtection="1">
      <alignment horizontal="left" vertical="center" wrapText="1" shrinkToFit="1"/>
    </xf>
    <xf numFmtId="179" fontId="13" fillId="8" borderId="2" xfId="326" applyNumberFormat="1" applyFont="1" applyFill="1" applyBorder="1" applyAlignment="1" applyProtection="1">
      <alignment vertical="center" shrinkToFit="1"/>
    </xf>
    <xf numFmtId="179" fontId="13" fillId="8" borderId="2" xfId="326" applyNumberFormat="1" applyFont="1" applyFill="1" applyBorder="1" applyAlignment="1" applyProtection="1">
      <alignment horizontal="right" vertical="center" shrinkToFit="1"/>
    </xf>
    <xf numFmtId="49" fontId="13" fillId="2" borderId="2" xfId="327" applyNumberFormat="1" applyFont="1" applyFill="1" applyBorder="1" applyAlignment="1">
      <alignment horizontal="center" vertical="center" wrapText="1"/>
    </xf>
    <xf numFmtId="0" fontId="13" fillId="2" borderId="2" xfId="123" applyFont="1" applyFill="1" applyBorder="1" applyAlignment="1" applyProtection="1">
      <alignment horizontal="left" vertical="center" wrapText="1"/>
    </xf>
    <xf numFmtId="0" fontId="13" fillId="0" borderId="2" xfId="123" applyFont="1" applyFill="1" applyBorder="1" applyAlignment="1" applyProtection="1">
      <alignment horizontal="center" vertical="center"/>
    </xf>
    <xf numFmtId="181" fontId="13" fillId="0" borderId="2" xfId="0" applyNumberFormat="1" applyFont="1" applyFill="1" applyBorder="1" applyAlignment="1" applyProtection="1">
      <alignment horizontal="right" vertical="center"/>
    </xf>
    <xf numFmtId="179" fontId="13" fillId="0" borderId="2" xfId="123" applyNumberFormat="1" applyFont="1" applyFill="1" applyBorder="1" applyAlignment="1" applyProtection="1">
      <alignment horizontal="center" vertical="center"/>
    </xf>
    <xf numFmtId="179" fontId="13" fillId="0" borderId="2" xfId="0" applyNumberFormat="1" applyFont="1" applyFill="1" applyBorder="1" applyAlignment="1" applyProtection="1">
      <alignment horizontal="right" vertical="center"/>
    </xf>
    <xf numFmtId="181" fontId="13" fillId="2" borderId="2" xfId="0" applyNumberFormat="1" applyFont="1" applyFill="1" applyBorder="1" applyAlignment="1" applyProtection="1">
      <alignment horizontal="right" vertical="center"/>
      <protection locked="0"/>
    </xf>
    <xf numFmtId="0" fontId="13" fillId="0" borderId="5" xfId="123" applyFont="1" applyFill="1" applyBorder="1" applyAlignment="1" applyProtection="1">
      <alignment vertical="center" wrapText="1"/>
    </xf>
    <xf numFmtId="0" fontId="13" fillId="0" borderId="2" xfId="123" applyFont="1" applyFill="1" applyBorder="1" applyAlignment="1" applyProtection="1">
      <alignment vertical="center" wrapText="1"/>
    </xf>
    <xf numFmtId="0" fontId="13" fillId="2" borderId="7" xfId="8" applyFont="1" applyFill="1" applyBorder="1" applyAlignment="1">
      <alignment horizontal="left" vertical="center" wrapText="1"/>
    </xf>
    <xf numFmtId="0" fontId="13" fillId="2" borderId="2" xfId="8" applyFont="1" applyFill="1" applyBorder="1" applyAlignment="1">
      <alignment horizontal="left" vertical="center" wrapText="1"/>
    </xf>
    <xf numFmtId="0" fontId="13" fillId="0" borderId="2" xfId="8" applyFont="1" applyFill="1" applyBorder="1" applyAlignment="1">
      <alignment horizontal="center" vertical="center" wrapText="1"/>
    </xf>
    <xf numFmtId="179" fontId="13" fillId="0" borderId="2" xfId="8" applyNumberFormat="1" applyFont="1" applyFill="1" applyBorder="1" applyAlignment="1">
      <alignment horizontal="center" vertical="center" wrapText="1"/>
    </xf>
    <xf numFmtId="181" fontId="13" fillId="2" borderId="2" xfId="8" applyNumberFormat="1" applyFont="1" applyFill="1" applyBorder="1" applyAlignment="1">
      <alignment horizontal="right" vertical="center" wrapText="1"/>
    </xf>
    <xf numFmtId="176" fontId="13" fillId="6" borderId="5" xfId="99" applyNumberFormat="1" applyFont="1" applyFill="1" applyBorder="1" applyAlignment="1">
      <alignment vertical="center" wrapText="1"/>
    </xf>
    <xf numFmtId="176" fontId="13" fillId="6" borderId="2" xfId="51" applyNumberFormat="1" applyFont="1" applyFill="1" applyBorder="1" applyAlignment="1" applyProtection="1">
      <alignment vertical="center" wrapText="1"/>
    </xf>
    <xf numFmtId="176" fontId="13" fillId="6" borderId="2" xfId="99" applyNumberFormat="1" applyFont="1" applyFill="1" applyBorder="1" applyAlignment="1">
      <alignment horizontal="center" vertical="center" wrapText="1"/>
    </xf>
    <xf numFmtId="179" fontId="13" fillId="0" borderId="2" xfId="123" applyNumberFormat="1" applyFont="1" applyFill="1" applyBorder="1" applyAlignment="1" applyProtection="1">
      <alignment horizontal="center"/>
    </xf>
    <xf numFmtId="179" fontId="13" fillId="0" borderId="2" xfId="123" applyNumberFormat="1" applyFont="1" applyFill="1" applyBorder="1" applyAlignment="1" applyProtection="1">
      <alignment horizontal="right"/>
    </xf>
    <xf numFmtId="179" fontId="13" fillId="0" borderId="2" xfId="123" applyNumberFormat="1" applyFont="1" applyFill="1" applyBorder="1" applyAlignment="1" applyProtection="1">
      <alignment horizontal="right" vertical="center"/>
    </xf>
    <xf numFmtId="0" fontId="20" fillId="6" borderId="2" xfId="123" applyFont="1" applyFill="1" applyBorder="1" applyAlignment="1">
      <alignment horizontal="left" vertical="center" wrapText="1"/>
    </xf>
    <xf numFmtId="176" fontId="13" fillId="2" borderId="2" xfId="123" applyNumberFormat="1" applyFont="1" applyFill="1" applyBorder="1" applyAlignment="1" applyProtection="1">
      <alignment horizontal="center" vertical="center"/>
      <protection locked="0"/>
    </xf>
    <xf numFmtId="0" fontId="13" fillId="2" borderId="7" xfId="123" applyFont="1" applyFill="1" applyBorder="1" applyAlignment="1" applyProtection="1">
      <alignment horizontal="left" vertical="center" wrapText="1"/>
    </xf>
    <xf numFmtId="0" fontId="13" fillId="2" borderId="7" xfId="123" applyFont="1" applyFill="1" applyBorder="1" applyAlignment="1" applyProtection="1">
      <alignment horizontal="center" vertical="center" wrapText="1"/>
    </xf>
    <xf numFmtId="49" fontId="13" fillId="2" borderId="2" xfId="0" applyNumberFormat="1" applyFont="1" applyFill="1" applyBorder="1" applyAlignment="1" applyProtection="1">
      <alignment horizontal="left" vertical="center" wrapText="1"/>
    </xf>
    <xf numFmtId="49" fontId="13" fillId="2" borderId="2" xfId="0" applyNumberFormat="1" applyFont="1" applyFill="1" applyBorder="1" applyAlignment="1" applyProtection="1">
      <alignment vertical="center" wrapText="1"/>
    </xf>
    <xf numFmtId="2" fontId="13" fillId="0" borderId="2" xfId="0" applyNumberFormat="1" applyFont="1" applyFill="1" applyBorder="1" applyAlignment="1" applyProtection="1">
      <alignment horizontal="center" vertical="center"/>
    </xf>
    <xf numFmtId="179" fontId="13" fillId="0" borderId="2" xfId="0" applyNumberFormat="1" applyFont="1" applyFill="1" applyBorder="1" applyAlignment="1" applyProtection="1">
      <alignment horizontal="center" vertical="center"/>
    </xf>
    <xf numFmtId="0" fontId="13" fillId="8" borderId="2" xfId="326" applyFont="1" applyFill="1" applyBorder="1" applyAlignment="1" applyProtection="1">
      <alignment horizontal="right" vertical="center" shrinkToFit="1"/>
    </xf>
    <xf numFmtId="181" fontId="13" fillId="2" borderId="2" xfId="169" applyNumberFormat="1" applyFont="1" applyFill="1" applyBorder="1" applyAlignment="1" applyProtection="1">
      <alignment horizontal="right" vertical="center"/>
      <protection locked="0"/>
    </xf>
    <xf numFmtId="176" fontId="12" fillId="4" borderId="7" xfId="123" applyNumberFormat="1" applyFont="1" applyFill="1" applyBorder="1" applyAlignment="1">
      <alignment horizontal="center" vertical="center" wrapText="1"/>
    </xf>
    <xf numFmtId="176" fontId="12" fillId="4" borderId="9" xfId="123" applyNumberFormat="1" applyFont="1" applyFill="1" applyBorder="1" applyAlignment="1">
      <alignment horizontal="center" vertical="center" wrapText="1"/>
    </xf>
    <xf numFmtId="0" fontId="13" fillId="0" borderId="2" xfId="123" applyFont="1" applyFill="1" applyBorder="1" applyProtection="1">
      <alignment vertical="center"/>
      <protection locked="0"/>
    </xf>
    <xf numFmtId="0" fontId="13" fillId="0" borderId="2" xfId="8" applyFont="1" applyFill="1" applyBorder="1"/>
    <xf numFmtId="0" fontId="19" fillId="6" borderId="0" xfId="269" applyNumberFormat="1" applyFont="1" applyFill="1" applyBorder="1" applyAlignment="1">
      <alignment vertical="center"/>
    </xf>
    <xf numFmtId="0" fontId="13" fillId="8" borderId="2" xfId="326" applyFont="1" applyFill="1" applyBorder="1" applyAlignment="1" applyProtection="1">
      <alignment horizontal="center" vertical="center" shrinkToFit="1"/>
    </xf>
    <xf numFmtId="0" fontId="13" fillId="8" borderId="2" xfId="326" applyFont="1" applyFill="1" applyBorder="1" applyAlignment="1" applyProtection="1">
      <alignment horizontal="left" vertical="center" shrinkToFit="1"/>
    </xf>
    <xf numFmtId="49" fontId="13" fillId="2" borderId="2" xfId="323" applyNumberFormat="1" applyFont="1" applyFill="1" applyBorder="1" applyAlignment="1">
      <alignment horizontal="center" vertical="center" wrapText="1"/>
    </xf>
    <xf numFmtId="176" fontId="13" fillId="6" borderId="2" xfId="374" applyNumberFormat="1" applyFont="1" applyFill="1" applyBorder="1" applyAlignment="1">
      <alignment horizontal="center" vertical="center" wrapText="1"/>
    </xf>
    <xf numFmtId="176" fontId="13" fillId="2" borderId="2" xfId="123" applyNumberFormat="1" applyFont="1" applyFill="1" applyBorder="1" applyAlignment="1">
      <alignment horizontal="right" vertical="center" wrapText="1"/>
    </xf>
    <xf numFmtId="176" fontId="13" fillId="2" borderId="2" xfId="269" applyNumberFormat="1" applyFont="1" applyFill="1" applyBorder="1" applyAlignment="1" applyProtection="1">
      <alignment horizontal="center" vertical="center"/>
      <protection locked="0"/>
    </xf>
    <xf numFmtId="0" fontId="13" fillId="2" borderId="2" xfId="303" applyFont="1" applyFill="1" applyBorder="1" applyAlignment="1" applyProtection="1">
      <alignment vertical="center" wrapText="1"/>
    </xf>
    <xf numFmtId="176" fontId="13" fillId="2" borderId="2" xfId="123" applyNumberFormat="1" applyFont="1" applyFill="1" applyBorder="1" applyAlignment="1" applyProtection="1">
      <alignment horizontal="center" vertical="center"/>
    </xf>
    <xf numFmtId="176" fontId="13" fillId="0" borderId="5" xfId="374" applyNumberFormat="1" applyFont="1" applyFill="1" applyBorder="1" applyAlignment="1">
      <alignment vertical="center" wrapText="1"/>
    </xf>
    <xf numFmtId="0" fontId="13" fillId="0" borderId="2" xfId="0" applyNumberFormat="1" applyFont="1" applyFill="1" applyBorder="1" applyAlignment="1">
      <alignment vertical="center" wrapText="1"/>
    </xf>
    <xf numFmtId="176" fontId="13" fillId="0" borderId="2" xfId="374" applyNumberFormat="1" applyFont="1" applyFill="1" applyBorder="1" applyAlignment="1">
      <alignment horizontal="center" vertical="center" wrapText="1"/>
    </xf>
    <xf numFmtId="176" fontId="13" fillId="0" borderId="2" xfId="123" applyNumberFormat="1" applyFont="1" applyFill="1" applyBorder="1" applyAlignment="1">
      <alignment horizontal="right" vertical="center" wrapText="1"/>
    </xf>
    <xf numFmtId="176" fontId="13" fillId="2" borderId="2" xfId="123" applyNumberFormat="1" applyFont="1" applyFill="1" applyBorder="1" applyAlignment="1" applyProtection="1">
      <alignment horizontal="center" vertical="center" wrapText="1"/>
      <protection locked="0"/>
    </xf>
    <xf numFmtId="176" fontId="13" fillId="6" borderId="2" xfId="123" applyNumberFormat="1" applyFont="1" applyFill="1" applyBorder="1" applyAlignment="1">
      <alignment horizontal="right" vertical="center" wrapText="1"/>
    </xf>
    <xf numFmtId="43" fontId="13" fillId="6" borderId="2" xfId="239" applyNumberFormat="1" applyFont="1" applyFill="1" applyBorder="1" applyAlignment="1">
      <alignment horizontal="center" vertical="center" wrapText="1"/>
    </xf>
    <xf numFmtId="0" fontId="12" fillId="0" borderId="2" xfId="123" applyFont="1" applyFill="1" applyBorder="1" applyAlignment="1" applyProtection="1">
      <alignment horizontal="center" vertical="center" wrapText="1"/>
      <protection locked="0"/>
    </xf>
    <xf numFmtId="0" fontId="19" fillId="6" borderId="2" xfId="123" applyFont="1" applyFill="1" applyBorder="1" applyAlignment="1">
      <alignment horizontal="left" vertical="center" wrapText="1"/>
    </xf>
    <xf numFmtId="176" fontId="13" fillId="2" borderId="2" xfId="319" applyNumberFormat="1" applyFont="1" applyFill="1" applyBorder="1" applyAlignment="1" applyProtection="1">
      <alignment horizontal="center" vertical="center"/>
      <protection locked="0"/>
    </xf>
    <xf numFmtId="49" fontId="13" fillId="0" borderId="2" xfId="123" applyNumberFormat="1" applyFont="1" applyFill="1" applyBorder="1" applyAlignment="1" applyProtection="1">
      <alignment vertical="center" wrapText="1"/>
    </xf>
    <xf numFmtId="176" fontId="13" fillId="2" borderId="2" xfId="169" applyNumberFormat="1" applyFont="1" applyFill="1" applyBorder="1" applyAlignment="1" applyProtection="1">
      <alignment horizontal="center" vertical="center"/>
      <protection locked="0"/>
    </xf>
    <xf numFmtId="0" fontId="19" fillId="0" borderId="2" xfId="8" applyFont="1" applyFill="1" applyBorder="1" applyAlignment="1">
      <alignment horizontal="left" vertical="center" wrapText="1"/>
    </xf>
    <xf numFmtId="2" fontId="19" fillId="0" borderId="2" xfId="0" applyNumberFormat="1" applyFont="1" applyFill="1" applyBorder="1" applyAlignment="1" applyProtection="1">
      <alignment horizontal="center" vertical="center"/>
    </xf>
    <xf numFmtId="176" fontId="19" fillId="6" borderId="2" xfId="123" applyNumberFormat="1" applyFont="1" applyFill="1" applyBorder="1" applyAlignment="1">
      <alignment horizontal="center" vertical="center" wrapText="1"/>
    </xf>
    <xf numFmtId="176" fontId="19" fillId="6" borderId="2" xfId="269" applyNumberFormat="1" applyFont="1" applyFill="1" applyBorder="1" applyAlignment="1" applyProtection="1">
      <alignment horizontal="center" vertical="center" wrapText="1"/>
      <protection locked="0"/>
    </xf>
    <xf numFmtId="176" fontId="19" fillId="6" borderId="2" xfId="269" applyNumberFormat="1" applyFont="1" applyFill="1" applyBorder="1" applyAlignment="1" applyProtection="1">
      <alignment horizontal="center" vertical="center"/>
      <protection locked="0"/>
    </xf>
    <xf numFmtId="176" fontId="13" fillId="2" borderId="2" xfId="8" applyNumberFormat="1" applyFont="1" applyFill="1" applyBorder="1" applyAlignment="1" applyProtection="1">
      <alignment horizontal="center" vertical="center" wrapText="1"/>
      <protection locked="0"/>
    </xf>
    <xf numFmtId="176" fontId="13" fillId="2" borderId="2" xfId="275" applyNumberFormat="1" applyFont="1" applyFill="1" applyBorder="1" applyAlignment="1">
      <alignment horizontal="center" vertical="center" wrapText="1"/>
    </xf>
    <xf numFmtId="0" fontId="13" fillId="0" borderId="2" xfId="123" applyFont="1" applyFill="1" applyBorder="1" applyAlignment="1" applyProtection="1">
      <alignment horizontal="center" vertical="center" wrapText="1"/>
      <protection locked="0"/>
    </xf>
    <xf numFmtId="0" fontId="13" fillId="0" borderId="2" xfId="123" applyFont="1" applyFill="1" applyBorder="1" applyAlignment="1" applyProtection="1">
      <alignment vertical="center" wrapText="1"/>
      <protection locked="0"/>
    </xf>
    <xf numFmtId="43" fontId="19" fillId="6" borderId="11" xfId="239" applyNumberFormat="1" applyFont="1" applyFill="1" applyBorder="1" applyAlignment="1">
      <alignment horizontal="left" vertical="center" wrapText="1"/>
    </xf>
    <xf numFmtId="176" fontId="13" fillId="8" borderId="7" xfId="326" applyNumberFormat="1" applyFont="1" applyFill="1" applyBorder="1" applyAlignment="1" applyProtection="1">
      <alignment horizontal="right" vertical="center" shrinkToFit="1"/>
    </xf>
    <xf numFmtId="0" fontId="13" fillId="2" borderId="5" xfId="123" applyFont="1" applyFill="1" applyBorder="1" applyAlignment="1" applyProtection="1">
      <alignment vertical="center" wrapText="1"/>
    </xf>
    <xf numFmtId="176" fontId="13" fillId="2" borderId="5" xfId="374" applyNumberFormat="1" applyFont="1" applyFill="1" applyBorder="1" applyAlignment="1">
      <alignment vertical="center" wrapText="1"/>
    </xf>
    <xf numFmtId="176" fontId="13" fillId="2" borderId="5" xfId="99" applyNumberFormat="1" applyFont="1" applyFill="1" applyBorder="1" applyAlignment="1">
      <alignment vertical="center" wrapText="1"/>
    </xf>
    <xf numFmtId="0" fontId="13" fillId="0" borderId="2" xfId="8" applyFont="1" applyFill="1" applyBorder="1" applyAlignment="1">
      <alignment vertical="center" wrapText="1"/>
    </xf>
    <xf numFmtId="0" fontId="13" fillId="0" borderId="2" xfId="8" applyFont="1" applyFill="1" applyBorder="1" applyAlignment="1">
      <alignment horizontal="left" vertical="center" wrapText="1"/>
    </xf>
    <xf numFmtId="0" fontId="17" fillId="0" borderId="0" xfId="0" applyFont="1" applyAlignment="1">
      <alignment vertical="center" wrapText="1"/>
    </xf>
    <xf numFmtId="0" fontId="11" fillId="0" borderId="0" xfId="0" applyFont="1" applyAlignment="1">
      <alignment horizontal="center" vertical="center" wrapText="1"/>
    </xf>
    <xf numFmtId="180" fontId="11" fillId="0" borderId="0" xfId="0" applyNumberFormat="1" applyFont="1" applyAlignment="1">
      <alignment vertical="center" wrapText="1"/>
    </xf>
    <xf numFmtId="0" fontId="11" fillId="0" borderId="0" xfId="0" applyFont="1" applyAlignment="1">
      <alignment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180" fontId="22" fillId="2" borderId="3" xfId="0" applyNumberFormat="1" applyFont="1" applyFill="1" applyBorder="1" applyAlignment="1">
      <alignment horizontal="center" vertical="center" wrapText="1"/>
    </xf>
    <xf numFmtId="182" fontId="23" fillId="6" borderId="3" xfId="328" applyNumberFormat="1" applyFont="1" applyFill="1" applyBorder="1" applyAlignment="1" applyProtection="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180" fontId="22" fillId="2" borderId="5" xfId="0" applyNumberFormat="1" applyFont="1" applyFill="1" applyBorder="1" applyAlignment="1">
      <alignment horizontal="center" vertical="center" wrapText="1"/>
    </xf>
    <xf numFmtId="182" fontId="23" fillId="6" borderId="5" xfId="328" applyNumberFormat="1" applyFont="1" applyFill="1" applyBorder="1" applyAlignment="1" applyProtection="1">
      <alignment horizontal="center" vertical="center" wrapText="1"/>
    </xf>
    <xf numFmtId="0" fontId="17" fillId="0" borderId="2" xfId="0" applyFont="1" applyBorder="1" applyAlignment="1">
      <alignment horizontal="center" vertical="center" wrapText="1"/>
    </xf>
    <xf numFmtId="0" fontId="22" fillId="0" borderId="2" xfId="0" applyFont="1" applyBorder="1" applyAlignment="1">
      <alignment horizontal="left" vertical="center" wrapText="1"/>
    </xf>
    <xf numFmtId="181" fontId="22" fillId="0" borderId="2" xfId="0" applyNumberFormat="1" applyFont="1" applyBorder="1" applyAlignment="1">
      <alignment horizontal="center" vertical="center" wrapText="1"/>
    </xf>
    <xf numFmtId="180" fontId="17" fillId="0" borderId="2" xfId="0" applyNumberFormat="1" applyFont="1" applyBorder="1" applyAlignment="1">
      <alignment vertical="center" wrapText="1"/>
    </xf>
    <xf numFmtId="0" fontId="17" fillId="0" borderId="2" xfId="0" applyFont="1" applyBorder="1" applyAlignment="1">
      <alignment vertical="center" wrapText="1"/>
    </xf>
    <xf numFmtId="0" fontId="17" fillId="0" borderId="2" xfId="0" applyFont="1" applyBorder="1" applyAlignment="1">
      <alignment horizontal="left" vertical="center" wrapText="1"/>
    </xf>
    <xf numFmtId="0" fontId="24" fillId="0" borderId="2" xfId="0" applyFont="1" applyBorder="1" applyAlignment="1">
      <alignment horizontal="center" vertical="center" wrapText="1"/>
    </xf>
    <xf numFmtId="181" fontId="24" fillId="0" borderId="2" xfId="0" applyNumberFormat="1" applyFont="1" applyBorder="1" applyAlignment="1">
      <alignment horizontal="center" vertical="center" wrapText="1"/>
    </xf>
    <xf numFmtId="0" fontId="17" fillId="0" borderId="0" xfId="0" applyFont="1" applyAlignment="1">
      <alignment horizontal="center" vertical="center" wrapText="1"/>
    </xf>
    <xf numFmtId="180" fontId="17" fillId="0" borderId="0" xfId="0" applyNumberFormat="1" applyFont="1" applyAlignment="1">
      <alignment vertical="center" wrapText="1"/>
    </xf>
    <xf numFmtId="0" fontId="12" fillId="0" borderId="0" xfId="321" applyFont="1" applyAlignment="1">
      <alignment vertical="center"/>
    </xf>
    <xf numFmtId="0" fontId="25" fillId="6" borderId="0" xfId="321" applyFont="1" applyFill="1"/>
    <xf numFmtId="0" fontId="13" fillId="0" borderId="0" xfId="321" applyFont="1" applyAlignment="1">
      <alignment vertical="center"/>
    </xf>
    <xf numFmtId="0" fontId="18" fillId="0" borderId="0" xfId="321" applyFont="1" applyAlignment="1">
      <alignment vertical="center"/>
    </xf>
    <xf numFmtId="0" fontId="26" fillId="0" borderId="0" xfId="321" applyFont="1" applyAlignment="1">
      <alignment vertical="center"/>
    </xf>
    <xf numFmtId="0" fontId="27" fillId="0" borderId="0" xfId="326" applyFont="1" applyAlignment="1">
      <alignment vertical="top"/>
    </xf>
    <xf numFmtId="0" fontId="28" fillId="0" borderId="0" xfId="321" applyFont="1" applyAlignment="1">
      <alignment horizontal="center" vertical="center"/>
    </xf>
    <xf numFmtId="0" fontId="29" fillId="0" borderId="0" xfId="321" applyFont="1" applyAlignment="1">
      <alignment vertical="center" wrapText="1"/>
    </xf>
    <xf numFmtId="0" fontId="29" fillId="0" borderId="0" xfId="321" applyFont="1" applyAlignment="1">
      <alignment vertical="center"/>
    </xf>
    <xf numFmtId="0" fontId="14" fillId="4" borderId="12" xfId="321" applyFont="1" applyFill="1" applyBorder="1" applyAlignment="1">
      <alignment horizontal="center" vertical="center"/>
    </xf>
    <xf numFmtId="0" fontId="30" fillId="4" borderId="13" xfId="321" applyFont="1" applyFill="1" applyBorder="1" applyAlignment="1">
      <alignment horizontal="center" vertical="center"/>
    </xf>
    <xf numFmtId="0" fontId="31" fillId="9" borderId="2" xfId="326" applyFont="1" applyFill="1" applyBorder="1" applyAlignment="1">
      <alignment horizontal="center" vertical="center" wrapText="1"/>
    </xf>
    <xf numFmtId="0" fontId="31" fillId="9" borderId="2" xfId="326" applyFont="1" applyFill="1" applyBorder="1" applyAlignment="1">
      <alignment horizontal="justify" vertical="center" wrapText="1"/>
    </xf>
    <xf numFmtId="0" fontId="32" fillId="0" borderId="2" xfId="326" applyFont="1" applyFill="1" applyBorder="1" applyAlignment="1">
      <alignment horizontal="center" vertical="center" wrapText="1"/>
    </xf>
    <xf numFmtId="0" fontId="32" fillId="0" borderId="2" xfId="326" applyFont="1" applyFill="1" applyBorder="1" applyAlignment="1">
      <alignment horizontal="justify" vertical="center" wrapText="1"/>
    </xf>
    <xf numFmtId="0" fontId="33" fillId="0" borderId="2" xfId="0" applyFont="1" applyBorder="1" applyAlignment="1">
      <alignment vertical="center" wrapText="1"/>
    </xf>
    <xf numFmtId="0" fontId="34" fillId="0" borderId="2" xfId="0" applyFont="1" applyBorder="1" applyAlignment="1">
      <alignment vertical="center" wrapText="1"/>
    </xf>
    <xf numFmtId="0" fontId="34" fillId="0" borderId="2" xfId="0" applyFont="1" applyBorder="1" applyAlignment="1">
      <alignment horizontal="center" vertical="center" wrapText="1"/>
    </xf>
    <xf numFmtId="0" fontId="8" fillId="0" borderId="2" xfId="326" applyFont="1" applyFill="1" applyBorder="1" applyAlignment="1">
      <alignment horizontal="justify" vertical="center" wrapText="1"/>
    </xf>
    <xf numFmtId="0" fontId="35" fillId="0" borderId="2" xfId="326" applyFont="1" applyFill="1" applyBorder="1" applyAlignment="1" applyProtection="1">
      <alignment horizontal="justify" vertical="center" wrapText="1" shrinkToFit="1"/>
    </xf>
    <xf numFmtId="0" fontId="36" fillId="9" borderId="2" xfId="321" applyFont="1" applyFill="1" applyBorder="1" applyAlignment="1">
      <alignment horizontal="center" vertical="center"/>
    </xf>
    <xf numFmtId="0" fontId="2" fillId="9" borderId="2" xfId="321" applyFont="1" applyFill="1" applyBorder="1" applyAlignment="1">
      <alignment vertical="center" wrapText="1"/>
    </xf>
    <xf numFmtId="1" fontId="37" fillId="0" borderId="2" xfId="326" applyNumberFormat="1" applyFont="1" applyFill="1" applyBorder="1" applyAlignment="1" applyProtection="1">
      <alignment horizontal="center" vertical="center"/>
    </xf>
    <xf numFmtId="0" fontId="35" fillId="0" borderId="2" xfId="326" applyFont="1" applyFill="1" applyBorder="1" applyAlignment="1">
      <alignment vertical="center" wrapText="1"/>
    </xf>
    <xf numFmtId="0" fontId="37" fillId="0" borderId="2" xfId="326" applyFont="1" applyFill="1" applyBorder="1" applyAlignment="1" applyProtection="1">
      <alignment horizontal="justify" vertical="center" wrapText="1" shrinkToFit="1"/>
    </xf>
    <xf numFmtId="0" fontId="25" fillId="6" borderId="0" xfId="321" applyFont="1" applyFill="1" applyBorder="1"/>
    <xf numFmtId="0" fontId="1" fillId="0" borderId="2" xfId="326" applyFont="1" applyFill="1" applyBorder="1" applyAlignment="1" applyProtection="1">
      <alignment horizontal="justify" vertical="center" wrapText="1" shrinkToFit="1"/>
    </xf>
    <xf numFmtId="0" fontId="38" fillId="0" borderId="2" xfId="326" applyFont="1" applyFill="1" applyBorder="1" applyAlignment="1" applyProtection="1">
      <alignment horizontal="justify" vertical="center" wrapText="1" shrinkToFit="1"/>
    </xf>
    <xf numFmtId="0" fontId="8" fillId="0" borderId="2" xfId="326" applyFont="1" applyFill="1" applyBorder="1" applyAlignment="1" applyProtection="1">
      <alignment horizontal="justify" vertical="center" wrapText="1" shrinkToFit="1"/>
    </xf>
    <xf numFmtId="0" fontId="0" fillId="10" borderId="0" xfId="0" applyFill="1" applyProtection="1">
      <alignment vertical="center"/>
    </xf>
    <xf numFmtId="0" fontId="39" fillId="2" borderId="0" xfId="0" applyFont="1" applyFill="1" applyAlignment="1" applyProtection="1">
      <alignment horizontal="center" vertical="center"/>
    </xf>
    <xf numFmtId="0" fontId="2" fillId="2" borderId="0" xfId="0" applyFont="1" applyFill="1" applyProtection="1">
      <alignment vertical="center"/>
    </xf>
    <xf numFmtId="0" fontId="18" fillId="2" borderId="14" xfId="0" applyFont="1" applyFill="1" applyBorder="1" applyProtection="1">
      <alignment vertical="center"/>
    </xf>
    <xf numFmtId="0" fontId="18" fillId="2" borderId="15" xfId="0" applyFont="1" applyFill="1" applyBorder="1" applyAlignment="1" applyProtection="1">
      <alignment vertical="center" wrapText="1"/>
    </xf>
    <xf numFmtId="0" fontId="2" fillId="2" borderId="0" xfId="0" applyFont="1" applyFill="1" applyAlignment="1" applyProtection="1">
      <alignment horizontal="center" vertical="center"/>
    </xf>
    <xf numFmtId="180" fontId="40" fillId="2" borderId="15" xfId="0" applyNumberFormat="1" applyFont="1" applyFill="1" applyBorder="1" applyAlignment="1" applyProtection="1">
      <alignment horizontal="left" vertical="center"/>
    </xf>
    <xf numFmtId="0" fontId="18" fillId="2" borderId="1" xfId="322" applyFont="1" applyFill="1" applyBorder="1" applyAlignment="1" applyProtection="1">
      <alignment vertical="center" wrapText="1"/>
    </xf>
    <xf numFmtId="0" fontId="0" fillId="2" borderId="0" xfId="0" applyFill="1" applyProtection="1">
      <alignment vertical="center"/>
    </xf>
    <xf numFmtId="0" fontId="0" fillId="2" borderId="14" xfId="0" applyFill="1" applyBorder="1" applyProtection="1">
      <alignment vertical="center"/>
    </xf>
    <xf numFmtId="0" fontId="13" fillId="2" borderId="0" xfId="0" applyFont="1" applyFill="1" applyAlignment="1" applyProtection="1">
      <alignment horizontal="center" vertical="center"/>
    </xf>
    <xf numFmtId="0" fontId="2" fillId="2" borderId="0" xfId="0" applyFont="1" applyFill="1" applyAlignment="1" applyProtection="1">
      <alignment vertical="center" wrapText="1"/>
    </xf>
    <xf numFmtId="0" fontId="0" fillId="2" borderId="0" xfId="0" applyFill="1" applyAlignment="1" applyProtection="1">
      <alignment vertical="center" wrapText="1"/>
    </xf>
    <xf numFmtId="14" fontId="0" fillId="2" borderId="14" xfId="0" applyNumberFormat="1" applyFill="1" applyBorder="1" applyProtection="1">
      <alignment vertical="center"/>
    </xf>
  </cellXfs>
  <cellStyles count="386">
    <cellStyle name="常规" xfId="0" builtinId="0"/>
    <cellStyle name="货币[0]" xfId="1" builtinId="7"/>
    <cellStyle name="20% - 强调文字颜色 1 2" xfId="2"/>
    <cellStyle name="输出 3" xfId="3"/>
    <cellStyle name="链接单元格 5" xfId="4"/>
    <cellStyle name="20% - 强调文字颜色 3" xfId="5" builtinId="38"/>
    <cellStyle name="汇总 6" xfId="6"/>
    <cellStyle name="输入" xfId="7" builtinId="20"/>
    <cellStyle name="常规 44" xfId="8"/>
    <cellStyle name="货币" xfId="9" builtinId="4"/>
    <cellStyle name="千位分隔[0]" xfId="10" builtinId="6"/>
    <cellStyle name="计算 2" xfId="11"/>
    <cellStyle name="40% - 强调文字颜色 3" xfId="12" builtinId="39"/>
    <cellStyle name="差" xfId="13" builtinId="27"/>
    <cellStyle name="千位分隔" xfId="14" builtinId="3"/>
    <cellStyle name="60% - 强调文字颜色 3" xfId="15" builtinId="40"/>
    <cellStyle name="超链接" xfId="16" builtinId="8"/>
    <cellStyle name="百分比" xfId="17" builtinId="5"/>
    <cellStyle name="已访问的超链接" xfId="18" builtinId="9"/>
    <cellStyle name="常规 6" xfId="19"/>
    <cellStyle name="60% - 强调文字颜色 2 3" xfId="20"/>
    <cellStyle name="20% - 强调文字颜色 4 5" xfId="21"/>
    <cellStyle name="注释" xfId="22" builtinId="10"/>
    <cellStyle name="60% - 强调文字颜色 2" xfId="23" builtinId="36"/>
    <cellStyle name="标题 4" xfId="24" builtinId="19"/>
    <cellStyle name="注释 5" xfId="25"/>
    <cellStyle name="警告文本" xfId="26" builtinId="11"/>
    <cellStyle name="输入 7" xfId="27"/>
    <cellStyle name="_ET_STYLE_NoName_00_" xfId="28"/>
    <cellStyle name="标题" xfId="29" builtinId="15"/>
    <cellStyle name="解释性文本" xfId="30" builtinId="53"/>
    <cellStyle name="差 6" xfId="31"/>
    <cellStyle name="标题 1" xfId="32" builtinId="16"/>
    <cellStyle name="差 7" xfId="33"/>
    <cellStyle name="标题 2" xfId="34" builtinId="17"/>
    <cellStyle name="_第四次报价调整项目" xfId="35"/>
    <cellStyle name="注释 4" xfId="36"/>
    <cellStyle name="_中博一期工程量清单_万科金色城市23号地块安装部分模拟清单（2011.11.21.浩）" xfId="37"/>
    <cellStyle name="60% - 强调文字颜色 1" xfId="38" builtinId="32"/>
    <cellStyle name="标题 3" xfId="39" builtinId="18"/>
    <cellStyle name="60% - 强调文字颜色 4" xfId="40" builtinId="44"/>
    <cellStyle name="输出" xfId="41" builtinId="21"/>
    <cellStyle name="40% - 强调文字颜色 2 7" xfId="42"/>
    <cellStyle name="_(20110311)战略措施费清单" xfId="43"/>
    <cellStyle name="计算" xfId="44" builtinId="22"/>
    <cellStyle name="40% - 强调文字颜色 4 2" xfId="45"/>
    <cellStyle name="检查单元格" xfId="46" builtinId="23"/>
    <cellStyle name="好 2" xfId="47"/>
    <cellStyle name="20% - 强调文字颜色 1 5" xfId="48"/>
    <cellStyle name="输出 6" xfId="49"/>
    <cellStyle name="20% - 强调文字颜色 6" xfId="50" builtinId="50"/>
    <cellStyle name="常规_南湖 A与B工程量清单汇总2005 09 23修正1_B级总包广元天成合同清单(20101020)" xfId="51"/>
    <cellStyle name="强调文字颜色 2" xfId="52" builtinId="33"/>
    <cellStyle name="40% - 强调文字颜色 5 7" xfId="53"/>
    <cellStyle name="链接单元格" xfId="54" builtinId="24"/>
    <cellStyle name="_中博一期工程量清单" xfId="55"/>
    <cellStyle name="_6（20110122）金域蓝湾三期A3、A4、B4、B5、B6栋及3#地下室总包招标清单 - 副本" xfId="56"/>
    <cellStyle name="40% - 强调文字颜色 6 5" xfId="57"/>
    <cellStyle name="汇总" xfId="58" builtinId="25"/>
    <cellStyle name="好" xfId="59" builtinId="26"/>
    <cellStyle name="20% - 强调文字颜色 3 3" xfId="60"/>
    <cellStyle name="适中" xfId="61" builtinId="28"/>
    <cellStyle name="20% - 强调文字颜色 1 4" xfId="62"/>
    <cellStyle name="标题 1 2" xfId="63"/>
    <cellStyle name="_战略措施费清单" xfId="64"/>
    <cellStyle name="输出 5" xfId="65"/>
    <cellStyle name="链接单元格 7" xfId="66"/>
    <cellStyle name="20% - 强调文字颜色 5" xfId="67" builtinId="46"/>
    <cellStyle name="强调文字颜色 1" xfId="68" builtinId="29"/>
    <cellStyle name="链接单元格 3" xfId="69"/>
    <cellStyle name="20% - 强调文字颜色 1" xfId="70" builtinId="30"/>
    <cellStyle name="?餑_x000c_睨_x0017__x000d_帼U_x0001_0_x0005_j'_x0007__x0001__x0001_" xfId="71"/>
    <cellStyle name="强调文字颜色 1 6" xfId="72"/>
    <cellStyle name="40% - 强调文字颜色 1" xfId="73" builtinId="31"/>
    <cellStyle name="输出 2" xfId="74"/>
    <cellStyle name="链接单元格 4" xfId="75"/>
    <cellStyle name="20% - 强调文字颜色 2" xfId="76" builtinId="34"/>
    <cellStyle name="强调文字颜色 1 7" xfId="77"/>
    <cellStyle name="40% - 强调文字颜色 2" xfId="78" builtinId="35"/>
    <cellStyle name="好 3" xfId="79"/>
    <cellStyle name="20% - 强调文字颜色 1 6" xfId="80"/>
    <cellStyle name="强调文字颜色 3" xfId="81" builtinId="37"/>
    <cellStyle name="强调文字颜色 4" xfId="82" builtinId="41"/>
    <cellStyle name="20% - 强调文字颜色 1 3" xfId="83"/>
    <cellStyle name="输出 4" xfId="84"/>
    <cellStyle name="链接单元格 6" xfId="85"/>
    <cellStyle name="20% - 强调文字颜色 4" xfId="86" builtinId="42"/>
    <cellStyle name="_第四次报价" xfId="87"/>
    <cellStyle name="计算 3" xfId="88"/>
    <cellStyle name="40% - 强调文字颜色 4" xfId="89" builtinId="43"/>
    <cellStyle name="强调文字颜色 5" xfId="90" builtinId="45"/>
    <cellStyle name="计算 4" xfId="91"/>
    <cellStyle name="40% - 强调文字颜色 5" xfId="92" builtinId="47"/>
    <cellStyle name="60% - 强调文字颜色 5" xfId="93" builtinId="48"/>
    <cellStyle name="强调文字颜色 6" xfId="94" builtinId="49"/>
    <cellStyle name="适中 2" xfId="95"/>
    <cellStyle name="计算 5" xfId="96"/>
    <cellStyle name="40% - 强调文字颜色 6" xfId="97" builtinId="51"/>
    <cellStyle name="60% - 强调文字颜色 6" xfId="98" builtinId="52"/>
    <cellStyle name="一般_万科四季花城三期工程量清单 2" xfId="99"/>
    <cellStyle name="40% - 强调文字颜色 3 5" xfId="100"/>
    <cellStyle name="_(20110325)战略四化措施费清单(浩和公司) (2)" xfId="101"/>
    <cellStyle name="_C户型精装修成本测算" xfId="102"/>
    <cellStyle name="好 4" xfId="103"/>
    <cellStyle name="20% - 强调文字颜色 1 7" xfId="104"/>
    <cellStyle name="20% - 强调文字颜色 2 2" xfId="105"/>
    <cellStyle name="20% - 强调文字颜色 2 3" xfId="106"/>
    <cellStyle name="20% - 强调文字颜色 2 4" xfId="107"/>
    <cellStyle name="20% - 强调文字颜色 2 5" xfId="108"/>
    <cellStyle name="20% - 强调文字颜色 2 6" xfId="109"/>
    <cellStyle name="20% - 强调文字颜色 2 7" xfId="110"/>
    <cellStyle name="适中 7" xfId="111"/>
    <cellStyle name="20% - 强调文字颜色 3 2" xfId="112"/>
    <cellStyle name="60% - 强调文字颜色 1 2" xfId="113"/>
    <cellStyle name="20% - 强调文字颜色 3 4" xfId="114"/>
    <cellStyle name="60% - 强调文字颜色 1 3" xfId="115"/>
    <cellStyle name="20% - 强调文字颜色 3 5" xfId="116"/>
    <cellStyle name="差_B包一标段-南通宏华清单（最终版）" xfId="117"/>
    <cellStyle name="60% - 强调文字颜色 1 4" xfId="118"/>
    <cellStyle name="20% - 强调文字颜色 3 6" xfId="119"/>
    <cellStyle name="好_暂列金额" xfId="120"/>
    <cellStyle name="60% - 强调文字颜色 1 5" xfId="121"/>
    <cellStyle name="20% - 强调文字颜色 3 7" xfId="122"/>
    <cellStyle name="常规 3" xfId="123"/>
    <cellStyle name="20% - 强调文字颜色 4 2" xfId="124"/>
    <cellStyle name="常规 4" xfId="125"/>
    <cellStyle name="20% - 强调文字颜色 4 3" xfId="126"/>
    <cellStyle name="常规 5" xfId="127"/>
    <cellStyle name="60% - 强调文字颜色 2 2" xfId="128"/>
    <cellStyle name="20% - 强调文字颜色 4 4" xfId="129"/>
    <cellStyle name="常规 7" xfId="130"/>
    <cellStyle name="60% - 强调文字颜色 2 4" xfId="131"/>
    <cellStyle name="20% - 强调文字颜色 4 6" xfId="132"/>
    <cellStyle name="常规 8" xfId="133"/>
    <cellStyle name="60% - 强调文字颜色 2 5" xfId="134"/>
    <cellStyle name="20% - 强调文字颜色 4 7" xfId="135"/>
    <cellStyle name="20% - 强调文字颜色 5 2" xfId="136"/>
    <cellStyle name="20% - 强调文字颜色 5 3" xfId="137"/>
    <cellStyle name="60% - 强调文字颜色 3 2" xfId="138"/>
    <cellStyle name="20% - 强调文字颜色 5 4" xfId="139"/>
    <cellStyle name="60% - 强调文字颜色 3 3" xfId="140"/>
    <cellStyle name="20% - 强调文字颜色 5 5" xfId="141"/>
    <cellStyle name="60% - 强调文字颜色 3 4" xfId="142"/>
    <cellStyle name="20% - 强调文字颜色 5 6" xfId="143"/>
    <cellStyle name="60% - 强调文字颜色 3 5" xfId="144"/>
    <cellStyle name="20% - 强调文字颜色 5 7" xfId="145"/>
    <cellStyle name="20% - 强调文字颜色 6 2" xfId="146"/>
    <cellStyle name="20% - 强调文字颜色 6 3" xfId="147"/>
    <cellStyle name="60% - 强调文字颜色 4 2" xfId="148"/>
    <cellStyle name="20% - 强调文字颜色 6 4" xfId="149"/>
    <cellStyle name="60% - 强调文字颜色 4 3" xfId="150"/>
    <cellStyle name="20% - 强调文字颜色 6 5" xfId="151"/>
    <cellStyle name="60% - 强调文字颜色 4 4" xfId="152"/>
    <cellStyle name="20% - 强调文字颜色 6 6" xfId="153"/>
    <cellStyle name="60% - 强调文字颜色 4 5" xfId="154"/>
    <cellStyle name="20% - 强调文字颜色 6 7" xfId="155"/>
    <cellStyle name="40% - 强调文字颜色 1 2" xfId="156"/>
    <cellStyle name="常规 9 2" xfId="157"/>
    <cellStyle name="40% - 强调文字颜色 1 3" xfId="158"/>
    <cellStyle name="40% - 强调文字颜色 1 4" xfId="159"/>
    <cellStyle name="40% - 强调文字颜色 1 5" xfId="160"/>
    <cellStyle name="40% - 强调文字颜色 1 6" xfId="161"/>
    <cellStyle name="40% - 强调文字颜色 1 7" xfId="162"/>
    <cellStyle name="40% - 强调文字颜色 2 2" xfId="163"/>
    <cellStyle name="40% - 强调文字颜色 2 3" xfId="164"/>
    <cellStyle name="40% - 强调文字颜色 2 4" xfId="165"/>
    <cellStyle name="40% - 强调文字颜色 2 5" xfId="166"/>
    <cellStyle name="40% - 强调文字颜色 2 6" xfId="167"/>
    <cellStyle name="40% - 强调文字颜色 3 2" xfId="168"/>
    <cellStyle name="常规_(1)分部分项工程量清单与计价" xfId="169"/>
    <cellStyle name="40% - 强调文字颜色 3 3" xfId="170"/>
    <cellStyle name="40% - 强调文字颜色 3 4" xfId="171"/>
    <cellStyle name="40% - 强调文字颜色 3 6" xfId="172"/>
    <cellStyle name="40% - 强调文字颜色 3 7" xfId="173"/>
    <cellStyle name="40% - 强调文字颜色 4 3" xfId="174"/>
    <cellStyle name="40% - 强调文字颜色 4 4" xfId="175"/>
    <cellStyle name="40% - 强调文字颜色 4 5" xfId="176"/>
    <cellStyle name="40% - 强调文字颜色 4 6" xfId="177"/>
    <cellStyle name="40% - 强调文字颜色 4 7" xfId="178"/>
    <cellStyle name="40% - 强调文字颜色 5 2" xfId="179"/>
    <cellStyle name="40% - 强调文字颜色 5 3" xfId="180"/>
    <cellStyle name="40% - 强调文字颜色 5 4" xfId="181"/>
    <cellStyle name="40% - 强调文字颜色 5 5" xfId="182"/>
    <cellStyle name="常规 6 2 2" xfId="183"/>
    <cellStyle name="40% - 强调文字颜色 5 6" xfId="184"/>
    <cellStyle name="40% - 强调文字颜色 6 2" xfId="185"/>
    <cellStyle name="40% - 强调文字颜色 6 3" xfId="186"/>
    <cellStyle name="40% - 强调文字颜色 6 4" xfId="187"/>
    <cellStyle name="40% - 强调文字颜色 6 6" xfId="188"/>
    <cellStyle name="差_暂列金额" xfId="189"/>
    <cellStyle name="40% - 强调文字颜色 6 7" xfId="190"/>
    <cellStyle name="60% - 强调文字颜色 1 6" xfId="191"/>
    <cellStyle name="60% - 强调文字颜色 1 7" xfId="192"/>
    <cellStyle name="常规 9" xfId="193"/>
    <cellStyle name="60% - 强调文字颜色 2 6" xfId="194"/>
    <cellStyle name="60% - 强调文字颜色 2 7" xfId="195"/>
    <cellStyle name="60% - 强调文字颜色 3 6" xfId="196"/>
    <cellStyle name="60% - 强调文字颜色 3 7" xfId="197"/>
    <cellStyle name="60% - 强调文字颜色 4 6" xfId="198"/>
    <cellStyle name="60% - 强调文字颜色 4 7" xfId="199"/>
    <cellStyle name="60% - 强调文字颜色 5 2" xfId="200"/>
    <cellStyle name="60% - 强调文字颜色 5 3" xfId="201"/>
    <cellStyle name="60% - 强调文字颜色 5 4" xfId="202"/>
    <cellStyle name="60% - 强调文字颜色 5 5" xfId="203"/>
    <cellStyle name="60% - 强调文字颜色 5 6" xfId="204"/>
    <cellStyle name="60% - 强调文字颜色 5 7" xfId="205"/>
    <cellStyle name="60% - 强调文字颜色 6 2" xfId="206"/>
    <cellStyle name="60% - 强调文字颜色 6 3" xfId="207"/>
    <cellStyle name="60% - 强调文字颜色 6 4" xfId="208"/>
    <cellStyle name="60% - 强调文字颜色 6 5" xfId="209"/>
    <cellStyle name="60% - 强调文字颜色 6 6" xfId="210"/>
    <cellStyle name="60% - 强调文字颜色 6 7" xfId="211"/>
    <cellStyle name="解释性文本 7" xfId="212"/>
    <cellStyle name="差 4" xfId="213"/>
    <cellStyle name="百分比 2" xfId="214"/>
    <cellStyle name="常规 47" xfId="215"/>
    <cellStyle name="标题 1 3" xfId="216"/>
    <cellStyle name="常规 48" xfId="217"/>
    <cellStyle name="标题 1 4" xfId="218"/>
    <cellStyle name="标题 1 5" xfId="219"/>
    <cellStyle name="标题 1 6" xfId="220"/>
    <cellStyle name="标题 1 7" xfId="221"/>
    <cellStyle name="标题 1 8" xfId="222"/>
    <cellStyle name="标题 10" xfId="223"/>
    <cellStyle name="标题 11" xfId="224"/>
    <cellStyle name="标题 2 2" xfId="225"/>
    <cellStyle name="标题 2 3" xfId="226"/>
    <cellStyle name="标题 2 4" xfId="227"/>
    <cellStyle name="标题 2 5" xfId="228"/>
    <cellStyle name="标题 2 6" xfId="229"/>
    <cellStyle name="标题 2 7" xfId="230"/>
    <cellStyle name="标题 2 8" xfId="231"/>
    <cellStyle name="标题 3 2" xfId="232"/>
    <cellStyle name="标题 3 3" xfId="233"/>
    <cellStyle name="标题 3 4" xfId="234"/>
    <cellStyle name="标题 3 5" xfId="235"/>
    <cellStyle name="标题 3 6" xfId="236"/>
    <cellStyle name="标题 3 7" xfId="237"/>
    <cellStyle name="标题 3 8" xfId="238"/>
    <cellStyle name="千位分隔 3" xfId="239"/>
    <cellStyle name="标题 4 2" xfId="240"/>
    <cellStyle name="标题 4 3" xfId="241"/>
    <cellStyle name="千位分隔 5" xfId="242"/>
    <cellStyle name="检查单元格 2" xfId="243"/>
    <cellStyle name="标题 4 4" xfId="244"/>
    <cellStyle name="检查单元格 3" xfId="245"/>
    <cellStyle name="标题 4 5" xfId="246"/>
    <cellStyle name="检查单元格 4" xfId="247"/>
    <cellStyle name="标题 4 6" xfId="248"/>
    <cellStyle name="检查单元格 5" xfId="249"/>
    <cellStyle name="标题 4 7" xfId="250"/>
    <cellStyle name="检查单元格 6" xfId="251"/>
    <cellStyle name="标题 4 8" xfId="252"/>
    <cellStyle name="标题 5" xfId="253"/>
    <cellStyle name="标题 6" xfId="254"/>
    <cellStyle name="标题 7" xfId="255"/>
    <cellStyle name="常规 10 2" xfId="256"/>
    <cellStyle name="标题 8" xfId="257"/>
    <cellStyle name="标题 9" xfId="258"/>
    <cellStyle name="解释性文本 5" xfId="259"/>
    <cellStyle name="差 2" xfId="260"/>
    <cellStyle name="解释性文本 6" xfId="261"/>
    <cellStyle name="差 3" xfId="262"/>
    <cellStyle name="差 5" xfId="263"/>
    <cellStyle name="差_万科金色城市23号地块安装部分模拟清单（2011.11.21.浩）" xfId="264"/>
    <cellStyle name="常规 10" xfId="265"/>
    <cellStyle name="常规 11" xfId="266"/>
    <cellStyle name="常规 11 2" xfId="267"/>
    <cellStyle name="常规 12" xfId="268"/>
    <cellStyle name="常规 2" xfId="269"/>
    <cellStyle name="强调文字颜色 3 3" xfId="270"/>
    <cellStyle name="常规 2 10" xfId="271"/>
    <cellStyle name="强调文字颜色 3 4" xfId="272"/>
    <cellStyle name="常规 2 11" xfId="273"/>
    <cellStyle name="强调文字颜色 3 6" xfId="274"/>
    <cellStyle name="常规 2 13" xfId="275"/>
    <cellStyle name="常规 2 13 2" xfId="276"/>
    <cellStyle name="常规 2 2" xfId="277"/>
    <cellStyle name="常规 2 2 2" xfId="278"/>
    <cellStyle name="常规 2 2 2 2" xfId="279"/>
    <cellStyle name="常规 2 2 2 3" xfId="280"/>
    <cellStyle name="常规 2 2 3" xfId="281"/>
    <cellStyle name="常规 2 3" xfId="282"/>
    <cellStyle name="常规 2 3 2" xfId="283"/>
    <cellStyle name="常规 2 4" xfId="284"/>
    <cellStyle name="强调文字颜色 4 2" xfId="285"/>
    <cellStyle name="常规 2 5" xfId="286"/>
    <cellStyle name="强调文字颜色 4 3" xfId="287"/>
    <cellStyle name="常规 2 6" xfId="288"/>
    <cellStyle name="强调文字颜色 4 4" xfId="289"/>
    <cellStyle name="常规 2 7" xfId="290"/>
    <cellStyle name="输入 2" xfId="291"/>
    <cellStyle name="强调文字颜色 4 5" xfId="292"/>
    <cellStyle name="常规 2 8" xfId="293"/>
    <cellStyle name="输入 3" xfId="294"/>
    <cellStyle name="强调文字颜色 4 6" xfId="295"/>
    <cellStyle name="常规 2 9" xfId="296"/>
    <cellStyle name="强调文字颜色 2 7" xfId="297"/>
    <cellStyle name="常规 2_万科金色城市23号地块安装部分模拟清单（2011.11.21.浩）" xfId="298"/>
    <cellStyle name="常规 25" xfId="299"/>
    <cellStyle name="常规 3 2" xfId="300"/>
    <cellStyle name="适中 4" xfId="301"/>
    <cellStyle name="计算 7" xfId="302"/>
    <cellStyle name="常规 3 2 2" xfId="303"/>
    <cellStyle name="常规 3 3" xfId="304"/>
    <cellStyle name="常规 4 2" xfId="305"/>
    <cellStyle name="常规 4 3" xfId="306"/>
    <cellStyle name="常规 4 4" xfId="307"/>
    <cellStyle name="强调文字颜色 6 2" xfId="308"/>
    <cellStyle name="常规 4 5" xfId="309"/>
    <cellStyle name="强调文字颜色 6 3" xfId="310"/>
    <cellStyle name="常规 4 6" xfId="311"/>
    <cellStyle name="强调文字颜色 6 4" xfId="312"/>
    <cellStyle name="常规 4 7" xfId="313"/>
    <cellStyle name="强调文字颜色 6 5" xfId="314"/>
    <cellStyle name="常规 4 8" xfId="315"/>
    <cellStyle name="货币 2" xfId="316"/>
    <cellStyle name="常规 44 2" xfId="317"/>
    <cellStyle name="注释 2" xfId="318"/>
    <cellStyle name="常规 6 2" xfId="319"/>
    <cellStyle name="常规 66" xfId="320"/>
    <cellStyle name="常规_5号路小区道路工程清单标底价" xfId="321"/>
    <cellStyle name="常规_72-金色C8浴霸结算" xfId="322"/>
    <cellStyle name="常规_B4~B8清单-审核量-090928" xfId="323"/>
    <cellStyle name="强调文字颜色 3 5" xfId="324"/>
    <cellStyle name="好_万科金色城市23号地块安装部分模拟清单（2011.11.21.浩）" xfId="325"/>
    <cellStyle name="常规_Sheet1" xfId="326"/>
    <cellStyle name="常规_标准表格（9月26日）" xfId="327"/>
    <cellStyle name="常规_融科天城一期一标段总包工程清单" xfId="328"/>
    <cellStyle name="好 5" xfId="329"/>
    <cellStyle name="好 6" xfId="330"/>
    <cellStyle name="好 7" xfId="331"/>
    <cellStyle name="好_B包一标段-南通宏华清单（最终版）" xfId="332"/>
    <cellStyle name="汇总 2" xfId="333"/>
    <cellStyle name="汇总 3" xfId="334"/>
    <cellStyle name="汇总 4" xfId="335"/>
    <cellStyle name="汇总 5" xfId="336"/>
    <cellStyle name="汇总 7" xfId="337"/>
    <cellStyle name="汇总 8" xfId="338"/>
    <cellStyle name="注释 6" xfId="339"/>
    <cellStyle name="货币 2 2" xfId="340"/>
    <cellStyle name="适中 3" xfId="341"/>
    <cellStyle name="计算 6" xfId="342"/>
    <cellStyle name="检查单元格 7" xfId="343"/>
    <cellStyle name="解释性文本 2" xfId="344"/>
    <cellStyle name="解释性文本 3" xfId="345"/>
    <cellStyle name="解释性文本 4" xfId="346"/>
    <cellStyle name="警告文本 2" xfId="347"/>
    <cellStyle name="警告文本 3" xfId="348"/>
    <cellStyle name="警告文本 4" xfId="349"/>
    <cellStyle name="警告文本 5" xfId="350"/>
    <cellStyle name="警告文本 6" xfId="351"/>
    <cellStyle name="警告文本 7" xfId="352"/>
    <cellStyle name="链接单元格 2" xfId="353"/>
    <cellStyle name="千位分隔 2" xfId="354"/>
    <cellStyle name="强调文字颜色 1 2" xfId="355"/>
    <cellStyle name="强调文字颜色 1 3" xfId="356"/>
    <cellStyle name="强调文字颜色 1 4" xfId="357"/>
    <cellStyle name="强调文字颜色 1 5" xfId="358"/>
    <cellStyle name="强调文字颜色 2 2" xfId="359"/>
    <cellStyle name="强调文字颜色 2 3" xfId="360"/>
    <cellStyle name="强调文字颜色 2 4" xfId="361"/>
    <cellStyle name="强调文字颜色 2 5" xfId="362"/>
    <cellStyle name="强调文字颜色 2 6" xfId="363"/>
    <cellStyle name="强调文字颜色 3 2" xfId="364"/>
    <cellStyle name="强调文字颜色 3 7" xfId="365"/>
    <cellStyle name="输入 4" xfId="366"/>
    <cellStyle name="强调文字颜色 4 7" xfId="367"/>
    <cellStyle name="强调文字颜色 5 2" xfId="368"/>
    <cellStyle name="强调文字颜色 5 3" xfId="369"/>
    <cellStyle name="强调文字颜色 5 4" xfId="370"/>
    <cellStyle name="强调文字颜色 5 5" xfId="371"/>
    <cellStyle name="强调文字颜色 5 6" xfId="372"/>
    <cellStyle name="强调文字颜色 5 7" xfId="373"/>
    <cellStyle name="一般_万科四季花城三期工程量清单" xfId="374"/>
    <cellStyle name="强调文字颜色 6 6" xfId="375"/>
    <cellStyle name="强调文字颜色 6 7" xfId="376"/>
    <cellStyle name="适中 5" xfId="377"/>
    <cellStyle name="适中 6" xfId="378"/>
    <cellStyle name="输出 7" xfId="379"/>
    <cellStyle name="输入 5" xfId="380"/>
    <cellStyle name="输入 6" xfId="381"/>
    <cellStyle name="样式 1" xfId="382"/>
    <cellStyle name="注释 3" xfId="383"/>
    <cellStyle name="注释 7" xfId="384"/>
    <cellStyle name="注释 8" xfId="385"/>
  </cellStyles>
  <tableStyles count="0" defaultTableStyle="TableStyleMedium2" defaultPivotStyle="PivotStyleLight16"/>
  <colors>
    <mruColors>
      <color rgb="0000CC66"/>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2.3\Program%20Files\Tencent\QQ\Users\23212591\FileRecv\&#23452;&#26124;&#19975;&#36798;&#24191;&#22330;&#22303;&#24314;&#24037;&#31243;&#37327;&#28165;&#21333;&#65288;1-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www.a-housing.com\&#24037;&#31243;&#36164;&#26009;\&#19975;&#31185;\&#22478;&#33457;&#20843;&#26399;&#32467;&#31639;\&#38468;&#20214;3-1%20&#25237;&#26631;&#25253;&#20215;&#28165;&#21333;&#65288;&#21512;&#21516;&#20215;&#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指标及含量分配"/>
      <sheetName val="填报指引"/>
      <sheetName val="清单总目录"/>
      <sheetName val="投标总价表"/>
      <sheetName val="1.1#清单"/>
      <sheetName val="1.2#清单"/>
      <sheetName val="1.3#清单"/>
      <sheetName val="2∽12#土建工程量清单计价汇总表"/>
      <sheetName val="大商业部分清单"/>
      <sheetName val="大商业中酒店、商铺"/>
      <sheetName val="住宅楼部分"/>
      <sheetName val="土建工程综合单价表"/>
      <sheetName val="土建工程综合单价组价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 val="土建工程综合单价表"/>
      <sheetName val="土建工程综合单价组价明细表"/>
      <sheetName val="墙面工程"/>
      <sheetName val="模板"/>
      <sheetName val="综合单价表"/>
      <sheetName val="1层大厅"/>
      <sheetName val="1层走道"/>
      <sheetName val="商业服务土建 "/>
      <sheetName val="145户型·汇总表"/>
      <sheetName val="A户型·汇总表"/>
      <sheetName val="B户型·汇总表"/>
      <sheetName val="C户型·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04"/>
  <sheetViews>
    <sheetView view="pageBreakPreview" zoomScale="85" zoomScaleNormal="100" zoomScaleSheetLayoutView="85" workbookViewId="0">
      <selection activeCell="B5" sqref="B5"/>
    </sheetView>
  </sheetViews>
  <sheetFormatPr defaultColWidth="67.25" defaultRowHeight="13.5" outlineLevelCol="1"/>
  <cols>
    <col min="1" max="1" width="30.375" style="261" customWidth="1"/>
    <col min="2" max="2" width="67.375" style="261" customWidth="1"/>
    <col min="3" max="3" width="17.75" style="261" customWidth="1"/>
    <col min="4" max="4" width="16.5" style="261" customWidth="1"/>
    <col min="5" max="5" width="21.5" style="261" customWidth="1"/>
    <col min="6" max="16384" width="67.25" style="261"/>
  </cols>
  <sheetData>
    <row r="1" ht="20.25" spans="1:2">
      <c r="A1" s="262" t="s">
        <v>0</v>
      </c>
      <c r="B1" s="262"/>
    </row>
    <row r="2" ht="24" customHeight="1" spans="1:2">
      <c r="A2" s="262" t="s">
        <v>1</v>
      </c>
      <c r="B2" s="262"/>
    </row>
    <row r="3" ht="30" customHeight="1" spans="1:2">
      <c r="A3" s="263" t="s">
        <v>2</v>
      </c>
      <c r="B3" s="264" t="s">
        <v>3</v>
      </c>
    </row>
    <row r="4" ht="33" customHeight="1" spans="1:2">
      <c r="A4" s="263" t="s">
        <v>4</v>
      </c>
      <c r="B4" s="265" t="s">
        <v>5</v>
      </c>
    </row>
    <row r="5" ht="30" customHeight="1" spans="1:2">
      <c r="A5" s="266" t="s">
        <v>6</v>
      </c>
      <c r="B5" s="267">
        <f>汇总表!E9</f>
        <v>0</v>
      </c>
    </row>
    <row r="6" ht="30" customHeight="1" spans="1:2">
      <c r="A6" s="263" t="s">
        <v>7</v>
      </c>
      <c r="B6" s="268" t="str">
        <f>IF(B5&lt;0,"负","")&amp;SUBSTITUTE(TEXT(TRUNC(ROUND(B5,2)),"[DBNum2]")&amp;"元"&amp;IF(ISNUMBER(FIND(".",ROUND(B5,2))),TEXT(RIGHT(TRUNC(ROUND(B5,2)*10)),"[DBNum2]")&amp;IF(ISNUMBER(FIND(".0",ROUND(B5,2))),"","角"),"")&amp;IF(LEFT(RIGHT(TRUNC(ROUND(B5,2),2),3),1)=".",TEXT(RIGHT(ROUND(B5,2)),"[DBNum2]")&amp;"分","整"),"-",)</f>
        <v>零元整</v>
      </c>
    </row>
    <row r="7" ht="30" customHeight="1" spans="1:2">
      <c r="A7" s="269"/>
      <c r="B7" s="269"/>
    </row>
    <row r="8" ht="30" customHeight="1" spans="1:2">
      <c r="A8" s="263" t="s">
        <v>8</v>
      </c>
      <c r="B8" s="270"/>
    </row>
    <row r="9" ht="30" customHeight="1" spans="1:2">
      <c r="A9" s="269"/>
      <c r="B9" s="271" t="s">
        <v>9</v>
      </c>
    </row>
    <row r="10" ht="30" customHeight="1" spans="1:2">
      <c r="A10" s="272" t="s">
        <v>10</v>
      </c>
      <c r="B10" s="270"/>
    </row>
    <row r="11" ht="30" customHeight="1" spans="1:2">
      <c r="A11" s="263"/>
      <c r="B11" s="271" t="s">
        <v>11</v>
      </c>
    </row>
    <row r="12" ht="30" customHeight="1" spans="1:2">
      <c r="A12" s="263" t="s">
        <v>12</v>
      </c>
      <c r="B12" s="270"/>
    </row>
    <row r="13" ht="30" customHeight="1" spans="1:2">
      <c r="A13" s="273"/>
      <c r="B13" s="271" t="s">
        <v>13</v>
      </c>
    </row>
    <row r="14" ht="30" customHeight="1" spans="1:2">
      <c r="A14" s="263" t="s">
        <v>14</v>
      </c>
      <c r="B14" s="274"/>
    </row>
    <row r="15" spans="1:2">
      <c r="A15" s="269"/>
      <c r="B15" s="269"/>
    </row>
    <row r="16" spans="1:2">
      <c r="A16" s="269"/>
      <c r="B16" s="269"/>
    </row>
    <row r="17" spans="1:2">
      <c r="A17" s="269"/>
      <c r="B17" s="269"/>
    </row>
    <row r="18" spans="1:2">
      <c r="A18" s="269"/>
      <c r="B18" s="269"/>
    </row>
    <row r="19" spans="1:2">
      <c r="A19" s="269"/>
      <c r="B19" s="269"/>
    </row>
    <row r="20" spans="1:2">
      <c r="A20" s="269"/>
      <c r="B20" s="269"/>
    </row>
    <row r="21" spans="1:2">
      <c r="A21" s="269"/>
      <c r="B21" s="269"/>
    </row>
    <row r="22" spans="1:2">
      <c r="A22" s="269"/>
      <c r="B22" s="269"/>
    </row>
    <row r="23" spans="1:2">
      <c r="A23" s="269"/>
      <c r="B23" s="269"/>
    </row>
    <row r="24" spans="1:2">
      <c r="A24" s="269"/>
      <c r="B24" s="269"/>
    </row>
    <row r="25" spans="1:2">
      <c r="A25" s="269"/>
      <c r="B25" s="269"/>
    </row>
    <row r="26" spans="1:2">
      <c r="A26" s="269"/>
      <c r="B26" s="269"/>
    </row>
    <row r="27" spans="1:2">
      <c r="A27" s="269"/>
      <c r="B27" s="269"/>
    </row>
    <row r="28" spans="1:2">
      <c r="A28" s="269"/>
      <c r="B28" s="269"/>
    </row>
    <row r="29" spans="1:2">
      <c r="A29" s="269"/>
      <c r="B29" s="269"/>
    </row>
    <row r="30" spans="1:2">
      <c r="A30" s="269"/>
      <c r="B30" s="269"/>
    </row>
    <row r="31" spans="1:2">
      <c r="A31" s="269"/>
      <c r="B31" s="269"/>
    </row>
    <row r="32" spans="1:2">
      <c r="A32" s="269"/>
      <c r="B32" s="269"/>
    </row>
    <row r="33" spans="1:2">
      <c r="A33" s="269"/>
      <c r="B33" s="269"/>
    </row>
    <row r="34" spans="1:2">
      <c r="A34" s="269"/>
      <c r="B34" s="269"/>
    </row>
    <row r="35" spans="1:2">
      <c r="A35" s="269"/>
      <c r="B35" s="269"/>
    </row>
    <row r="36" spans="1:2">
      <c r="A36" s="269"/>
      <c r="B36" s="269"/>
    </row>
    <row r="37" spans="1:2">
      <c r="A37" s="269"/>
      <c r="B37" s="269"/>
    </row>
    <row r="38" spans="1:2">
      <c r="A38" s="269"/>
      <c r="B38" s="269"/>
    </row>
    <row r="39" spans="1:2">
      <c r="A39" s="269"/>
      <c r="B39" s="269"/>
    </row>
    <row r="40" spans="1:2">
      <c r="A40" s="269"/>
      <c r="B40" s="269"/>
    </row>
    <row r="41" spans="1:2">
      <c r="A41" s="269"/>
      <c r="B41" s="269"/>
    </row>
    <row r="42" spans="1:2">
      <c r="A42" s="269"/>
      <c r="B42" s="269"/>
    </row>
    <row r="43" spans="1:2">
      <c r="A43" s="269"/>
      <c r="B43" s="269"/>
    </row>
    <row r="44" spans="1:2">
      <c r="A44" s="269"/>
      <c r="B44" s="269"/>
    </row>
    <row r="45" spans="1:2">
      <c r="A45" s="269"/>
      <c r="B45" s="269"/>
    </row>
    <row r="46" spans="1:2">
      <c r="A46" s="269"/>
      <c r="B46" s="269"/>
    </row>
    <row r="47" spans="1:2">
      <c r="A47" s="269"/>
      <c r="B47" s="269"/>
    </row>
    <row r="48" spans="1:2">
      <c r="A48" s="269"/>
      <c r="B48" s="269"/>
    </row>
    <row r="49" spans="1:2">
      <c r="A49" s="269"/>
      <c r="B49" s="269"/>
    </row>
    <row r="50" spans="1:2">
      <c r="A50" s="269"/>
      <c r="B50" s="269"/>
    </row>
    <row r="51" spans="1:2">
      <c r="A51" s="269"/>
      <c r="B51" s="269"/>
    </row>
    <row r="52" spans="1:2">
      <c r="A52" s="269"/>
      <c r="B52" s="269"/>
    </row>
    <row r="53" spans="1:2">
      <c r="A53" s="269"/>
      <c r="B53" s="269"/>
    </row>
    <row r="54" spans="1:2">
      <c r="A54" s="269"/>
      <c r="B54" s="269"/>
    </row>
    <row r="55" spans="1:2">
      <c r="A55" s="269"/>
      <c r="B55" s="269"/>
    </row>
    <row r="56" spans="1:2">
      <c r="A56" s="269"/>
      <c r="B56" s="269"/>
    </row>
    <row r="57" spans="1:2">
      <c r="A57" s="269"/>
      <c r="B57" s="269"/>
    </row>
    <row r="58" spans="1:2">
      <c r="A58" s="269"/>
      <c r="B58" s="269"/>
    </row>
    <row r="59" spans="1:2">
      <c r="A59" s="269"/>
      <c r="B59" s="269"/>
    </row>
    <row r="60" spans="1:2">
      <c r="A60" s="269"/>
      <c r="B60" s="269"/>
    </row>
    <row r="61" spans="1:2">
      <c r="A61" s="269"/>
      <c r="B61" s="269"/>
    </row>
    <row r="62" spans="1:2">
      <c r="A62" s="269"/>
      <c r="B62" s="269"/>
    </row>
    <row r="63" spans="1:2">
      <c r="A63" s="269"/>
      <c r="B63" s="269"/>
    </row>
    <row r="64" spans="1:2">
      <c r="A64" s="269"/>
      <c r="B64" s="269"/>
    </row>
    <row r="65" spans="1:2">
      <c r="A65" s="269"/>
      <c r="B65" s="269"/>
    </row>
    <row r="66" spans="1:2">
      <c r="A66" s="269"/>
      <c r="B66" s="269"/>
    </row>
    <row r="67" spans="1:2">
      <c r="A67" s="269"/>
      <c r="B67" s="269"/>
    </row>
    <row r="68" spans="1:2">
      <c r="A68" s="269"/>
      <c r="B68" s="269"/>
    </row>
    <row r="69" spans="1:2">
      <c r="A69" s="269"/>
      <c r="B69" s="269"/>
    </row>
    <row r="70" spans="1:2">
      <c r="A70" s="269"/>
      <c r="B70" s="269"/>
    </row>
    <row r="71" spans="1:2">
      <c r="A71" s="269"/>
      <c r="B71" s="269"/>
    </row>
    <row r="72" spans="1:2">
      <c r="A72" s="269"/>
      <c r="B72" s="269"/>
    </row>
    <row r="73" spans="1:2">
      <c r="A73" s="269"/>
      <c r="B73" s="269"/>
    </row>
    <row r="74" spans="1:2">
      <c r="A74" s="269"/>
      <c r="B74" s="269"/>
    </row>
    <row r="75" spans="1:2">
      <c r="A75" s="269"/>
      <c r="B75" s="269"/>
    </row>
    <row r="76" spans="1:2">
      <c r="A76" s="269"/>
      <c r="B76" s="269"/>
    </row>
    <row r="77" spans="1:2">
      <c r="A77" s="269"/>
      <c r="B77" s="269"/>
    </row>
    <row r="78" spans="1:2">
      <c r="A78" s="269"/>
      <c r="B78" s="269"/>
    </row>
    <row r="79" spans="1:2">
      <c r="A79" s="269"/>
      <c r="B79" s="269"/>
    </row>
    <row r="80" spans="1:2">
      <c r="A80" s="269"/>
      <c r="B80" s="269"/>
    </row>
    <row r="81" spans="1:2">
      <c r="A81" s="269"/>
      <c r="B81" s="269"/>
    </row>
    <row r="82" spans="1:2">
      <c r="A82" s="269"/>
      <c r="B82" s="269"/>
    </row>
    <row r="83" spans="1:2">
      <c r="A83" s="269"/>
      <c r="B83" s="269"/>
    </row>
    <row r="84" spans="1:2">
      <c r="A84" s="269"/>
      <c r="B84" s="269"/>
    </row>
    <row r="85" spans="1:2">
      <c r="A85" s="269"/>
      <c r="B85" s="269"/>
    </row>
    <row r="86" spans="1:2">
      <c r="A86" s="269"/>
      <c r="B86" s="269"/>
    </row>
    <row r="87" spans="1:2">
      <c r="A87" s="269"/>
      <c r="B87" s="269"/>
    </row>
    <row r="88" spans="1:2">
      <c r="A88" s="269"/>
      <c r="B88" s="269"/>
    </row>
    <row r="89" spans="1:2">
      <c r="A89" s="269"/>
      <c r="B89" s="269"/>
    </row>
    <row r="90" spans="1:2">
      <c r="A90" s="269"/>
      <c r="B90" s="269"/>
    </row>
    <row r="91" spans="1:2">
      <c r="A91" s="269"/>
      <c r="B91" s="269"/>
    </row>
    <row r="92" spans="1:2">
      <c r="A92" s="269"/>
      <c r="B92" s="269"/>
    </row>
    <row r="93" spans="1:2">
      <c r="A93" s="269"/>
      <c r="B93" s="269"/>
    </row>
    <row r="94" spans="1:2">
      <c r="A94" s="269"/>
      <c r="B94" s="269"/>
    </row>
    <row r="95" spans="1:2">
      <c r="A95" s="269"/>
      <c r="B95" s="269"/>
    </row>
    <row r="96" spans="1:2">
      <c r="A96" s="269"/>
      <c r="B96" s="269"/>
    </row>
    <row r="97" spans="1:2">
      <c r="A97" s="269"/>
      <c r="B97" s="269"/>
    </row>
    <row r="98" spans="1:2">
      <c r="A98" s="269"/>
      <c r="B98" s="269"/>
    </row>
    <row r="99" spans="1:2">
      <c r="A99" s="269"/>
      <c r="B99" s="269"/>
    </row>
    <row r="100" spans="1:2">
      <c r="A100" s="269"/>
      <c r="B100" s="269"/>
    </row>
    <row r="101" spans="1:2">
      <c r="A101" s="269"/>
      <c r="B101" s="269"/>
    </row>
    <row r="102" spans="1:2">
      <c r="A102" s="269"/>
      <c r="B102" s="269"/>
    </row>
    <row r="103" spans="1:2">
      <c r="A103" s="269"/>
      <c r="B103" s="269"/>
    </row>
    <row r="104" spans="1:2">
      <c r="A104" s="269"/>
      <c r="B104" s="269"/>
    </row>
  </sheetData>
  <protectedRanges>
    <protectedRange sqref="B8:B14" name="区域1_2_1" securityDescriptor=""/>
  </protectedRanges>
  <mergeCells count="2">
    <mergeCell ref="A1:B1"/>
    <mergeCell ref="A2:B2"/>
  </mergeCells>
  <pageMargins left="0.699305555555556" right="0.699305555555556" top="0.75" bottom="0.75" header="0.3" footer="0.3"/>
  <pageSetup paperSize="9" scale="81" orientation="portrait" horizontalDpi="3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1"/>
  <sheetViews>
    <sheetView workbookViewId="0">
      <selection activeCell="H18" sqref="H18"/>
    </sheetView>
  </sheetViews>
  <sheetFormatPr defaultColWidth="9" defaultRowHeight="24.95" customHeight="1"/>
  <cols>
    <col min="1" max="1" width="6.75" style="31" customWidth="1"/>
    <col min="2" max="2" width="25.625" style="31" customWidth="1"/>
    <col min="3" max="4" width="10.125" style="32" customWidth="1"/>
    <col min="5" max="5" width="11.625" style="31" customWidth="1"/>
    <col min="6" max="6" width="23.125" style="31" customWidth="1"/>
    <col min="7" max="16384" width="9" style="31"/>
  </cols>
  <sheetData>
    <row r="1" customHeight="1" spans="1:6">
      <c r="A1" s="33" t="s">
        <v>566</v>
      </c>
      <c r="B1" s="33"/>
      <c r="C1" s="33"/>
      <c r="D1" s="33"/>
      <c r="E1" s="33"/>
      <c r="F1" s="33"/>
    </row>
    <row r="2" customHeight="1" spans="1:6">
      <c r="A2" s="34" t="s">
        <v>109</v>
      </c>
      <c r="B2" s="35" t="s">
        <v>110</v>
      </c>
      <c r="C2" s="35" t="s">
        <v>567</v>
      </c>
      <c r="D2" s="35" t="s">
        <v>127</v>
      </c>
      <c r="E2" s="34" t="s">
        <v>568</v>
      </c>
      <c r="F2" s="36" t="s">
        <v>114</v>
      </c>
    </row>
    <row r="3" s="30" customFormat="1" customHeight="1" spans="1:12">
      <c r="A3" s="37">
        <v>1</v>
      </c>
      <c r="B3" s="38" t="s">
        <v>569</v>
      </c>
      <c r="C3" s="37" t="s">
        <v>570</v>
      </c>
      <c r="D3" s="37" t="s">
        <v>167</v>
      </c>
      <c r="E3" s="39">
        <v>300</v>
      </c>
      <c r="F3" s="40" t="s">
        <v>571</v>
      </c>
      <c r="G3" s="41"/>
      <c r="H3" s="41"/>
      <c r="I3" s="41"/>
      <c r="J3" s="41"/>
      <c r="K3" s="41"/>
      <c r="L3" s="41"/>
    </row>
    <row r="4" customHeight="1" spans="1:6">
      <c r="A4" s="37">
        <v>2</v>
      </c>
      <c r="B4" s="38" t="s">
        <v>572</v>
      </c>
      <c r="C4" s="37" t="s">
        <v>570</v>
      </c>
      <c r="D4" s="37" t="s">
        <v>167</v>
      </c>
      <c r="E4" s="42">
        <v>450</v>
      </c>
      <c r="F4" s="40" t="s">
        <v>573</v>
      </c>
    </row>
    <row r="5" customHeight="1" spans="1:6">
      <c r="A5" s="37">
        <v>3</v>
      </c>
      <c r="B5" s="38" t="s">
        <v>574</v>
      </c>
      <c r="C5" s="37" t="s">
        <v>570</v>
      </c>
      <c r="D5" s="37" t="s">
        <v>167</v>
      </c>
      <c r="E5" s="42">
        <v>550</v>
      </c>
      <c r="F5" s="40" t="s">
        <v>573</v>
      </c>
    </row>
    <row r="6" customHeight="1" spans="1:6">
      <c r="A6" s="37">
        <v>4</v>
      </c>
      <c r="B6" s="38" t="s">
        <v>575</v>
      </c>
      <c r="C6" s="37" t="s">
        <v>570</v>
      </c>
      <c r="D6" s="37" t="s">
        <v>167</v>
      </c>
      <c r="E6" s="43">
        <v>300</v>
      </c>
      <c r="F6" s="40" t="s">
        <v>573</v>
      </c>
    </row>
    <row r="7" customHeight="1" spans="1:6">
      <c r="A7" s="37">
        <v>5</v>
      </c>
      <c r="B7" s="38" t="s">
        <v>200</v>
      </c>
      <c r="C7" s="37" t="s">
        <v>570</v>
      </c>
      <c r="D7" s="37" t="s">
        <v>167</v>
      </c>
      <c r="E7" s="43">
        <v>200</v>
      </c>
      <c r="F7" s="40" t="s">
        <v>573</v>
      </c>
    </row>
    <row r="8" customHeight="1" spans="1:6">
      <c r="A8" s="37">
        <v>6</v>
      </c>
      <c r="B8" s="38" t="s">
        <v>576</v>
      </c>
      <c r="C8" s="37" t="s">
        <v>570</v>
      </c>
      <c r="D8" s="37" t="s">
        <v>191</v>
      </c>
      <c r="E8" s="44">
        <v>50</v>
      </c>
      <c r="F8" s="40" t="s">
        <v>573</v>
      </c>
    </row>
    <row r="9" customHeight="1" spans="1:6">
      <c r="A9" s="45" t="s">
        <v>563</v>
      </c>
      <c r="B9" s="46"/>
      <c r="C9" s="46"/>
      <c r="D9" s="46"/>
      <c r="E9" s="46"/>
      <c r="F9" s="47"/>
    </row>
    <row r="10" customHeight="1" spans="1:6">
      <c r="A10" s="48" t="s">
        <v>577</v>
      </c>
      <c r="B10" s="49"/>
      <c r="C10" s="49"/>
      <c r="D10" s="49"/>
      <c r="E10" s="49"/>
      <c r="F10" s="50"/>
    </row>
    <row r="11" customHeight="1" spans="1:6">
      <c r="A11" s="48" t="s">
        <v>578</v>
      </c>
      <c r="B11" s="49"/>
      <c r="C11" s="49"/>
      <c r="D11" s="49"/>
      <c r="E11" s="49"/>
      <c r="F11" s="50"/>
    </row>
  </sheetData>
  <mergeCells count="4">
    <mergeCell ref="A1:F1"/>
    <mergeCell ref="A9:F9"/>
    <mergeCell ref="A10:F10"/>
    <mergeCell ref="A11:F11"/>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D57"/>
  <sheetViews>
    <sheetView topLeftCell="A49" workbookViewId="0">
      <selection activeCell="F9" sqref="F9"/>
    </sheetView>
  </sheetViews>
  <sheetFormatPr defaultColWidth="9" defaultRowHeight="13.5" outlineLevelCol="3"/>
  <cols>
    <col min="1" max="1" width="4.125" style="1" customWidth="1"/>
    <col min="2" max="2" width="13" style="2" customWidth="1"/>
    <col min="3" max="3" width="28.5" style="2" customWidth="1"/>
    <col min="4" max="4" width="51" style="3" customWidth="1"/>
    <col min="5" max="16384" width="9" style="1"/>
  </cols>
  <sheetData>
    <row r="1" ht="20.1" customHeight="1" spans="2:4">
      <c r="B1" s="4" t="s">
        <v>579</v>
      </c>
      <c r="C1" s="4"/>
      <c r="D1" s="4"/>
    </row>
    <row r="2" ht="20.1" customHeight="1" spans="2:4">
      <c r="B2" s="5" t="s">
        <v>567</v>
      </c>
      <c r="C2" s="5" t="s">
        <v>580</v>
      </c>
      <c r="D2" s="6" t="s">
        <v>581</v>
      </c>
    </row>
    <row r="3" ht="20.1" customHeight="1" spans="2:4">
      <c r="B3" s="7" t="s">
        <v>582</v>
      </c>
      <c r="C3" s="8" t="s">
        <v>583</v>
      </c>
      <c r="D3" s="9" t="s">
        <v>584</v>
      </c>
    </row>
    <row r="4" ht="30.75" customHeight="1" spans="2:4">
      <c r="B4" s="10"/>
      <c r="C4" s="8" t="s">
        <v>585</v>
      </c>
      <c r="D4" s="9" t="s">
        <v>586</v>
      </c>
    </row>
    <row r="5" ht="20.1" customHeight="1" spans="2:4">
      <c r="B5" s="10"/>
      <c r="C5" s="8" t="s">
        <v>587</v>
      </c>
      <c r="D5" s="9" t="s">
        <v>588</v>
      </c>
    </row>
    <row r="6" ht="20.1" customHeight="1" spans="2:4">
      <c r="B6" s="10"/>
      <c r="C6" s="8" t="s">
        <v>589</v>
      </c>
      <c r="D6" s="9" t="s">
        <v>590</v>
      </c>
    </row>
    <row r="7" ht="27.75" customHeight="1" spans="2:4">
      <c r="B7" s="10"/>
      <c r="C7" s="8" t="s">
        <v>591</v>
      </c>
      <c r="D7" s="9" t="s">
        <v>592</v>
      </c>
    </row>
    <row r="8" ht="28.5" customHeight="1" spans="2:4">
      <c r="B8" s="10"/>
      <c r="C8" s="8" t="s">
        <v>593</v>
      </c>
      <c r="D8" s="9" t="s">
        <v>592</v>
      </c>
    </row>
    <row r="9" ht="28.5" customHeight="1" spans="2:4">
      <c r="B9" s="10"/>
      <c r="C9" s="8" t="s">
        <v>594</v>
      </c>
      <c r="D9" s="9" t="s">
        <v>595</v>
      </c>
    </row>
    <row r="10" ht="20.1" customHeight="1" spans="2:4">
      <c r="B10" s="11"/>
      <c r="C10" s="8" t="s">
        <v>596</v>
      </c>
      <c r="D10" s="9" t="s">
        <v>597</v>
      </c>
    </row>
    <row r="11" ht="20.1" customHeight="1" spans="2:4">
      <c r="B11" s="12" t="s">
        <v>598</v>
      </c>
      <c r="C11" s="8" t="s">
        <v>599</v>
      </c>
      <c r="D11" s="9" t="s">
        <v>600</v>
      </c>
    </row>
    <row r="12" ht="20.1" customHeight="1" spans="2:4">
      <c r="B12" s="13"/>
      <c r="C12" s="8" t="s">
        <v>601</v>
      </c>
      <c r="D12" s="9" t="s">
        <v>602</v>
      </c>
    </row>
    <row r="13" ht="20.1" customHeight="1" spans="2:4">
      <c r="B13" s="14"/>
      <c r="C13" s="8" t="s">
        <v>603</v>
      </c>
      <c r="D13" s="9" t="s">
        <v>604</v>
      </c>
    </row>
    <row r="14" ht="20.1" customHeight="1" spans="2:4">
      <c r="B14" s="7" t="s">
        <v>605</v>
      </c>
      <c r="C14" s="8" t="s">
        <v>576</v>
      </c>
      <c r="D14" s="9" t="s">
        <v>606</v>
      </c>
    </row>
    <row r="15" ht="20.1" customHeight="1" spans="2:4">
      <c r="B15" s="10"/>
      <c r="C15" s="8" t="s">
        <v>607</v>
      </c>
      <c r="D15" s="9" t="s">
        <v>608</v>
      </c>
    </row>
    <row r="16" ht="20.1" customHeight="1" spans="2:4">
      <c r="B16" s="10"/>
      <c r="C16" s="8" t="s">
        <v>609</v>
      </c>
      <c r="D16" s="9" t="s">
        <v>610</v>
      </c>
    </row>
    <row r="17" ht="20.1" customHeight="1" spans="2:4">
      <c r="B17" s="10"/>
      <c r="C17" s="8" t="s">
        <v>611</v>
      </c>
      <c r="D17" s="9" t="s">
        <v>612</v>
      </c>
    </row>
    <row r="18" ht="28.15" customHeight="1" spans="2:4">
      <c r="B18" s="10"/>
      <c r="C18" s="8" t="s">
        <v>613</v>
      </c>
      <c r="D18" s="9" t="s">
        <v>614</v>
      </c>
    </row>
    <row r="19" ht="20.1" customHeight="1" spans="2:4">
      <c r="B19" s="11"/>
      <c r="C19" s="8" t="s">
        <v>615</v>
      </c>
      <c r="D19" s="9" t="s">
        <v>616</v>
      </c>
    </row>
    <row r="20" ht="75" customHeight="1" spans="2:4">
      <c r="B20" s="7" t="s">
        <v>617</v>
      </c>
      <c r="C20" s="8" t="s">
        <v>618</v>
      </c>
      <c r="D20" s="9" t="s">
        <v>619</v>
      </c>
    </row>
    <row r="21" ht="23.25" customHeight="1" spans="2:4">
      <c r="B21" s="10"/>
      <c r="C21" s="8" t="s">
        <v>620</v>
      </c>
      <c r="D21" s="9" t="s">
        <v>621</v>
      </c>
    </row>
    <row r="22" ht="40.9" customHeight="1" spans="2:4">
      <c r="B22" s="10"/>
      <c r="C22" s="15" t="s">
        <v>622</v>
      </c>
      <c r="D22" s="16" t="s">
        <v>623</v>
      </c>
    </row>
    <row r="23" ht="28.5" customHeight="1" spans="2:4">
      <c r="B23" s="10"/>
      <c r="C23" s="15" t="s">
        <v>624</v>
      </c>
      <c r="D23" s="16" t="s">
        <v>625</v>
      </c>
    </row>
    <row r="24" ht="20.1" customHeight="1" spans="2:4">
      <c r="B24" s="10"/>
      <c r="C24" s="15" t="s">
        <v>626</v>
      </c>
      <c r="D24" s="16" t="s">
        <v>627</v>
      </c>
    </row>
    <row r="25" ht="20.1" customHeight="1" spans="2:4">
      <c r="B25" s="10"/>
      <c r="C25" s="15" t="s">
        <v>628</v>
      </c>
      <c r="D25" s="16" t="s">
        <v>629</v>
      </c>
    </row>
    <row r="26" ht="20.1" customHeight="1" spans="2:4">
      <c r="B26" s="10"/>
      <c r="C26" s="15" t="s">
        <v>630</v>
      </c>
      <c r="D26" s="16" t="s">
        <v>631</v>
      </c>
    </row>
    <row r="27" ht="24.75" customHeight="1" spans="2:4">
      <c r="B27" s="10"/>
      <c r="C27" s="12" t="s">
        <v>632</v>
      </c>
      <c r="D27" s="16" t="s">
        <v>633</v>
      </c>
    </row>
    <row r="28" ht="20.1" customHeight="1" spans="2:4">
      <c r="B28" s="10"/>
      <c r="C28" s="15" t="s">
        <v>634</v>
      </c>
      <c r="D28" s="16" t="s">
        <v>635</v>
      </c>
    </row>
    <row r="29" ht="20.1" customHeight="1" spans="2:4">
      <c r="B29" s="10"/>
      <c r="C29" s="15" t="s">
        <v>636</v>
      </c>
      <c r="D29" s="16" t="s">
        <v>637</v>
      </c>
    </row>
    <row r="30" ht="20.1" customHeight="1" spans="2:4">
      <c r="B30" s="10"/>
      <c r="C30" s="15" t="s">
        <v>638</v>
      </c>
      <c r="D30" s="17" t="s">
        <v>639</v>
      </c>
    </row>
    <row r="31" ht="24.75" customHeight="1" spans="2:4">
      <c r="B31" s="10"/>
      <c r="C31" s="15" t="s">
        <v>640</v>
      </c>
      <c r="D31" s="17" t="s">
        <v>641</v>
      </c>
    </row>
    <row r="32" ht="19.5" customHeight="1" spans="2:4">
      <c r="B32" s="18" t="s">
        <v>642</v>
      </c>
      <c r="C32" s="15" t="s">
        <v>643</v>
      </c>
      <c r="D32" s="16" t="s">
        <v>644</v>
      </c>
    </row>
    <row r="33" ht="20.1" customHeight="1" spans="2:4">
      <c r="B33" s="18"/>
      <c r="C33" s="15" t="s">
        <v>645</v>
      </c>
      <c r="D33" s="16" t="s">
        <v>644</v>
      </c>
    </row>
    <row r="34" ht="44.25" customHeight="1" spans="2:4">
      <c r="B34" s="18"/>
      <c r="C34" s="15" t="s">
        <v>646</v>
      </c>
      <c r="D34" s="16" t="s">
        <v>644</v>
      </c>
    </row>
    <row r="35" ht="32.25" customHeight="1" spans="2:4">
      <c r="B35" s="18"/>
      <c r="C35" s="15" t="s">
        <v>647</v>
      </c>
      <c r="D35" s="16" t="s">
        <v>644</v>
      </c>
    </row>
    <row r="36" ht="33" customHeight="1" spans="2:4">
      <c r="B36" s="18"/>
      <c r="C36" s="15" t="s">
        <v>648</v>
      </c>
      <c r="D36" s="16" t="s">
        <v>649</v>
      </c>
    </row>
    <row r="37" ht="20.1" customHeight="1" spans="2:4">
      <c r="B37" s="19"/>
      <c r="C37" s="20"/>
      <c r="D37" s="21"/>
    </row>
    <row r="38" ht="20.1" customHeight="1" spans="2:4">
      <c r="B38" s="19"/>
      <c r="C38" s="20"/>
      <c r="D38" s="21"/>
    </row>
    <row r="39" ht="20.1" customHeight="1" spans="2:4">
      <c r="B39" s="4" t="s">
        <v>650</v>
      </c>
      <c r="C39" s="4"/>
      <c r="D39" s="4"/>
    </row>
    <row r="40" ht="20.1" customHeight="1" spans="2:4">
      <c r="B40" s="22" t="s">
        <v>109</v>
      </c>
      <c r="C40" s="22" t="s">
        <v>651</v>
      </c>
      <c r="D40" s="22" t="s">
        <v>652</v>
      </c>
    </row>
    <row r="41" ht="30.6" customHeight="1" spans="2:4">
      <c r="B41" s="23">
        <v>1</v>
      </c>
      <c r="C41" s="24" t="s">
        <v>653</v>
      </c>
      <c r="D41" s="24" t="s">
        <v>654</v>
      </c>
    </row>
    <row r="42" ht="20.1" customHeight="1" spans="2:4">
      <c r="B42" s="23">
        <v>2</v>
      </c>
      <c r="C42" s="24" t="s">
        <v>655</v>
      </c>
      <c r="D42" s="25" t="s">
        <v>656</v>
      </c>
    </row>
    <row r="43" ht="20.1" customHeight="1" spans="2:4">
      <c r="B43" s="23">
        <v>3</v>
      </c>
      <c r="C43" s="24" t="s">
        <v>657</v>
      </c>
      <c r="D43" s="26"/>
    </row>
    <row r="44" ht="28.9" customHeight="1" spans="2:4">
      <c r="B44" s="23">
        <v>4</v>
      </c>
      <c r="C44" s="24" t="s">
        <v>658</v>
      </c>
      <c r="D44" s="24" t="s">
        <v>659</v>
      </c>
    </row>
    <row r="45" ht="31.9" customHeight="1" spans="2:4">
      <c r="B45" s="23">
        <v>5</v>
      </c>
      <c r="C45" s="24" t="s">
        <v>660</v>
      </c>
      <c r="D45" s="24" t="s">
        <v>661</v>
      </c>
    </row>
    <row r="46" ht="27.75" customHeight="1" spans="2:4">
      <c r="B46" s="23">
        <v>6</v>
      </c>
      <c r="C46" s="24" t="s">
        <v>662</v>
      </c>
      <c r="D46" s="24" t="s">
        <v>663</v>
      </c>
    </row>
    <row r="47" ht="20.1" customHeight="1" spans="2:4">
      <c r="B47" s="23">
        <v>7</v>
      </c>
      <c r="C47" s="24" t="s">
        <v>664</v>
      </c>
      <c r="D47" s="25" t="s">
        <v>665</v>
      </c>
    </row>
    <row r="48" ht="20.1" customHeight="1" spans="2:4">
      <c r="B48" s="23">
        <v>8</v>
      </c>
      <c r="C48" s="24" t="s">
        <v>666</v>
      </c>
      <c r="D48" s="27"/>
    </row>
    <row r="49" ht="20.1" customHeight="1" spans="2:4">
      <c r="B49" s="23">
        <v>9</v>
      </c>
      <c r="C49" s="24" t="s">
        <v>667</v>
      </c>
      <c r="D49" s="26"/>
    </row>
    <row r="50" ht="20.1" customHeight="1" spans="2:4">
      <c r="B50" s="23">
        <v>10</v>
      </c>
      <c r="C50" s="24" t="s">
        <v>668</v>
      </c>
      <c r="D50" s="28" t="s">
        <v>669</v>
      </c>
    </row>
    <row r="51" ht="27.75" customHeight="1" spans="2:4">
      <c r="B51" s="23">
        <v>11</v>
      </c>
      <c r="C51" s="24" t="s">
        <v>670</v>
      </c>
      <c r="D51" s="24" t="s">
        <v>671</v>
      </c>
    </row>
    <row r="52" ht="30" customHeight="1" spans="2:4">
      <c r="B52" s="23">
        <v>12</v>
      </c>
      <c r="C52" s="24" t="s">
        <v>672</v>
      </c>
      <c r="D52" s="24" t="s">
        <v>673</v>
      </c>
    </row>
    <row r="53" ht="20.1" customHeight="1" spans="2:4">
      <c r="B53" s="23">
        <v>13</v>
      </c>
      <c r="C53" s="24" t="s">
        <v>674</v>
      </c>
      <c r="D53" s="24" t="s">
        <v>675</v>
      </c>
    </row>
    <row r="54" ht="20.1" customHeight="1" spans="2:4">
      <c r="B54" s="23">
        <v>14</v>
      </c>
      <c r="C54" s="24" t="s">
        <v>676</v>
      </c>
      <c r="D54" s="24" t="s">
        <v>675</v>
      </c>
    </row>
    <row r="55" ht="20.1" customHeight="1" spans="2:4">
      <c r="B55" s="23">
        <v>15</v>
      </c>
      <c r="C55" s="24" t="s">
        <v>677</v>
      </c>
      <c r="D55" s="28" t="s">
        <v>678</v>
      </c>
    </row>
    <row r="56" ht="20.1" customHeight="1" spans="2:4">
      <c r="B56" s="23">
        <v>16</v>
      </c>
      <c r="C56" s="24" t="s">
        <v>679</v>
      </c>
      <c r="D56" s="24" t="s">
        <v>680</v>
      </c>
    </row>
    <row r="57" ht="95.25" customHeight="1" spans="2:4">
      <c r="B57" s="23">
        <v>17</v>
      </c>
      <c r="C57" s="29" t="s">
        <v>681</v>
      </c>
      <c r="D57" s="29" t="s">
        <v>682</v>
      </c>
    </row>
  </sheetData>
  <mergeCells count="9">
    <mergeCell ref="B1:D1"/>
    <mergeCell ref="B39:D39"/>
    <mergeCell ref="B3:B10"/>
    <mergeCell ref="B11:B13"/>
    <mergeCell ref="B14:B19"/>
    <mergeCell ref="B20:B31"/>
    <mergeCell ref="B32:B36"/>
    <mergeCell ref="D42:D43"/>
    <mergeCell ref="D47:D49"/>
  </mergeCells>
  <pageMargins left="0.699305555555556" right="0.699305555555556"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82"/>
  <sheetViews>
    <sheetView workbookViewId="0">
      <selection activeCell="B5" sqref="B5"/>
    </sheetView>
  </sheetViews>
  <sheetFormatPr defaultColWidth="9" defaultRowHeight="12.75"/>
  <cols>
    <col min="1" max="1" width="6" style="238" customWidth="1"/>
    <col min="2" max="2" width="109" style="239" customWidth="1"/>
    <col min="3" max="248" width="9" style="240"/>
    <col min="249" max="249" width="109.125" style="240" customWidth="1"/>
    <col min="250" max="504" width="9" style="240"/>
    <col min="505" max="505" width="109.125" style="240" customWidth="1"/>
    <col min="506" max="760" width="9" style="240"/>
    <col min="761" max="761" width="109.125" style="240" customWidth="1"/>
    <col min="762" max="1016" width="9" style="240"/>
    <col min="1017" max="1017" width="109.125" style="240" customWidth="1"/>
    <col min="1018" max="1272" width="9" style="240"/>
    <col min="1273" max="1273" width="109.125" style="240" customWidth="1"/>
    <col min="1274" max="1528" width="9" style="240"/>
    <col min="1529" max="1529" width="109.125" style="240" customWidth="1"/>
    <col min="1530" max="1784" width="9" style="240"/>
    <col min="1785" max="1785" width="109.125" style="240" customWidth="1"/>
    <col min="1786" max="2040" width="9" style="240"/>
    <col min="2041" max="2041" width="109.125" style="240" customWidth="1"/>
    <col min="2042" max="2296" width="9" style="240"/>
    <col min="2297" max="2297" width="109.125" style="240" customWidth="1"/>
    <col min="2298" max="2552" width="9" style="240"/>
    <col min="2553" max="2553" width="109.125" style="240" customWidth="1"/>
    <col min="2554" max="2808" width="9" style="240"/>
    <col min="2809" max="2809" width="109.125" style="240" customWidth="1"/>
    <col min="2810" max="3064" width="9" style="240"/>
    <col min="3065" max="3065" width="109.125" style="240" customWidth="1"/>
    <col min="3066" max="3320" width="9" style="240"/>
    <col min="3321" max="3321" width="109.125" style="240" customWidth="1"/>
    <col min="3322" max="3576" width="9" style="240"/>
    <col min="3577" max="3577" width="109.125" style="240" customWidth="1"/>
    <col min="3578" max="3832" width="9" style="240"/>
    <col min="3833" max="3833" width="109.125" style="240" customWidth="1"/>
    <col min="3834" max="4088" width="9" style="240"/>
    <col min="4089" max="4089" width="109.125" style="240" customWidth="1"/>
    <col min="4090" max="4344" width="9" style="240"/>
    <col min="4345" max="4345" width="109.125" style="240" customWidth="1"/>
    <col min="4346" max="4600" width="9" style="240"/>
    <col min="4601" max="4601" width="109.125" style="240" customWidth="1"/>
    <col min="4602" max="4856" width="9" style="240"/>
    <col min="4857" max="4857" width="109.125" style="240" customWidth="1"/>
    <col min="4858" max="5112" width="9" style="240"/>
    <col min="5113" max="5113" width="109.125" style="240" customWidth="1"/>
    <col min="5114" max="5368" width="9" style="240"/>
    <col min="5369" max="5369" width="109.125" style="240" customWidth="1"/>
    <col min="5370" max="5624" width="9" style="240"/>
    <col min="5625" max="5625" width="109.125" style="240" customWidth="1"/>
    <col min="5626" max="5880" width="9" style="240"/>
    <col min="5881" max="5881" width="109.125" style="240" customWidth="1"/>
    <col min="5882" max="6136" width="9" style="240"/>
    <col min="6137" max="6137" width="109.125" style="240" customWidth="1"/>
    <col min="6138" max="6392" width="9" style="240"/>
    <col min="6393" max="6393" width="109.125" style="240" customWidth="1"/>
    <col min="6394" max="6648" width="9" style="240"/>
    <col min="6649" max="6649" width="109.125" style="240" customWidth="1"/>
    <col min="6650" max="6904" width="9" style="240"/>
    <col min="6905" max="6905" width="109.125" style="240" customWidth="1"/>
    <col min="6906" max="7160" width="9" style="240"/>
    <col min="7161" max="7161" width="109.125" style="240" customWidth="1"/>
    <col min="7162" max="7416" width="9" style="240"/>
    <col min="7417" max="7417" width="109.125" style="240" customWidth="1"/>
    <col min="7418" max="7672" width="9" style="240"/>
    <col min="7673" max="7673" width="109.125" style="240" customWidth="1"/>
    <col min="7674" max="7928" width="9" style="240"/>
    <col min="7929" max="7929" width="109.125" style="240" customWidth="1"/>
    <col min="7930" max="8184" width="9" style="240"/>
    <col min="8185" max="8185" width="109.125" style="240" customWidth="1"/>
    <col min="8186" max="8440" width="9" style="240"/>
    <col min="8441" max="8441" width="109.125" style="240" customWidth="1"/>
    <col min="8442" max="8696" width="9" style="240"/>
    <col min="8697" max="8697" width="109.125" style="240" customWidth="1"/>
    <col min="8698" max="8952" width="9" style="240"/>
    <col min="8953" max="8953" width="109.125" style="240" customWidth="1"/>
    <col min="8954" max="9208" width="9" style="240"/>
    <col min="9209" max="9209" width="109.125" style="240" customWidth="1"/>
    <col min="9210" max="9464" width="9" style="240"/>
    <col min="9465" max="9465" width="109.125" style="240" customWidth="1"/>
    <col min="9466" max="9720" width="9" style="240"/>
    <col min="9721" max="9721" width="109.125" style="240" customWidth="1"/>
    <col min="9722" max="9976" width="9" style="240"/>
    <col min="9977" max="9977" width="109.125" style="240" customWidth="1"/>
    <col min="9978" max="10232" width="9" style="240"/>
    <col min="10233" max="10233" width="109.125" style="240" customWidth="1"/>
    <col min="10234" max="10488" width="9" style="240"/>
    <col min="10489" max="10489" width="109.125" style="240" customWidth="1"/>
    <col min="10490" max="10744" width="9" style="240"/>
    <col min="10745" max="10745" width="109.125" style="240" customWidth="1"/>
    <col min="10746" max="11000" width="9" style="240"/>
    <col min="11001" max="11001" width="109.125" style="240" customWidth="1"/>
    <col min="11002" max="11256" width="9" style="240"/>
    <col min="11257" max="11257" width="109.125" style="240" customWidth="1"/>
    <col min="11258" max="11512" width="9" style="240"/>
    <col min="11513" max="11513" width="109.125" style="240" customWidth="1"/>
    <col min="11514" max="11768" width="9" style="240"/>
    <col min="11769" max="11769" width="109.125" style="240" customWidth="1"/>
    <col min="11770" max="12024" width="9" style="240"/>
    <col min="12025" max="12025" width="109.125" style="240" customWidth="1"/>
    <col min="12026" max="12280" width="9" style="240"/>
    <col min="12281" max="12281" width="109.125" style="240" customWidth="1"/>
    <col min="12282" max="12536" width="9" style="240"/>
    <col min="12537" max="12537" width="109.125" style="240" customWidth="1"/>
    <col min="12538" max="12792" width="9" style="240"/>
    <col min="12793" max="12793" width="109.125" style="240" customWidth="1"/>
    <col min="12794" max="13048" width="9" style="240"/>
    <col min="13049" max="13049" width="109.125" style="240" customWidth="1"/>
    <col min="13050" max="13304" width="9" style="240"/>
    <col min="13305" max="13305" width="109.125" style="240" customWidth="1"/>
    <col min="13306" max="13560" width="9" style="240"/>
    <col min="13561" max="13561" width="109.125" style="240" customWidth="1"/>
    <col min="13562" max="13816" width="9" style="240"/>
    <col min="13817" max="13817" width="109.125" style="240" customWidth="1"/>
    <col min="13818" max="14072" width="9" style="240"/>
    <col min="14073" max="14073" width="109.125" style="240" customWidth="1"/>
    <col min="14074" max="14328" width="9" style="240"/>
    <col min="14329" max="14329" width="109.125" style="240" customWidth="1"/>
    <col min="14330" max="14584" width="9" style="240"/>
    <col min="14585" max="14585" width="109.125" style="240" customWidth="1"/>
    <col min="14586" max="14840" width="9" style="240"/>
    <col min="14841" max="14841" width="109.125" style="240" customWidth="1"/>
    <col min="14842" max="15096" width="9" style="240"/>
    <col min="15097" max="15097" width="109.125" style="240" customWidth="1"/>
    <col min="15098" max="15352" width="9" style="240"/>
    <col min="15353" max="15353" width="109.125" style="240" customWidth="1"/>
    <col min="15354" max="15608" width="9" style="240"/>
    <col min="15609" max="15609" width="109.125" style="240" customWidth="1"/>
    <col min="15610" max="15864" width="9" style="240"/>
    <col min="15865" max="15865" width="109.125" style="240" customWidth="1"/>
    <col min="15866" max="16120" width="9" style="240"/>
    <col min="16121" max="16121" width="109.125" style="240" customWidth="1"/>
    <col min="16122" max="16384" width="9" style="240"/>
  </cols>
  <sheetData>
    <row r="1" ht="27" customHeight="1" spans="1:2">
      <c r="A1" s="241" t="s">
        <v>15</v>
      </c>
      <c r="B1" s="242"/>
    </row>
    <row r="2" s="232" customFormat="1" ht="32.25" customHeight="1" spans="1:2">
      <c r="A2" s="243" t="s">
        <v>16</v>
      </c>
      <c r="B2" s="244" t="s">
        <v>17</v>
      </c>
    </row>
    <row r="3" s="232" customFormat="1" ht="30" customHeight="1" spans="1:2">
      <c r="A3" s="245">
        <v>1.1</v>
      </c>
      <c r="B3" s="246" t="s">
        <v>18</v>
      </c>
    </row>
    <row r="4" s="232" customFormat="1" ht="34.5" customHeight="1" spans="1:2">
      <c r="A4" s="245" t="s">
        <v>19</v>
      </c>
      <c r="B4" s="247" t="s">
        <v>20</v>
      </c>
    </row>
    <row r="5" s="232" customFormat="1" ht="75.75" customHeight="1" spans="1:2">
      <c r="A5" s="245" t="s">
        <v>21</v>
      </c>
      <c r="B5" s="248" t="s">
        <v>22</v>
      </c>
    </row>
    <row r="6" s="232" customFormat="1" ht="27" customHeight="1" spans="1:2">
      <c r="A6" s="245" t="s">
        <v>23</v>
      </c>
      <c r="B6" s="248" t="s">
        <v>24</v>
      </c>
    </row>
    <row r="7" s="232" customFormat="1" ht="25.5" customHeight="1" spans="1:2">
      <c r="A7" s="245" t="s">
        <v>25</v>
      </c>
      <c r="B7" s="248" t="s">
        <v>26</v>
      </c>
    </row>
    <row r="8" s="232" customFormat="1" ht="32.25" customHeight="1" spans="1:2">
      <c r="A8" s="245" t="s">
        <v>27</v>
      </c>
      <c r="B8" s="248" t="s">
        <v>28</v>
      </c>
    </row>
    <row r="9" s="232" customFormat="1" ht="32.25" customHeight="1" spans="1:2">
      <c r="A9" s="249">
        <v>1.2</v>
      </c>
      <c r="B9" s="248" t="s">
        <v>29</v>
      </c>
    </row>
    <row r="10" s="232" customFormat="1" ht="32.25" customHeight="1" spans="1:2">
      <c r="A10" s="249" t="s">
        <v>30</v>
      </c>
      <c r="B10" s="248" t="s">
        <v>31</v>
      </c>
    </row>
    <row r="11" s="232" customFormat="1" ht="32.25" customHeight="1" spans="1:2">
      <c r="A11" s="249" t="s">
        <v>32</v>
      </c>
      <c r="B11" s="248" t="s">
        <v>33</v>
      </c>
    </row>
    <row r="12" s="233" customFormat="1" ht="23.25" customHeight="1" spans="1:15">
      <c r="A12" s="243" t="s">
        <v>34</v>
      </c>
      <c r="B12" s="244" t="s">
        <v>35</v>
      </c>
      <c r="C12" s="232"/>
      <c r="D12" s="232"/>
      <c r="E12" s="232"/>
      <c r="F12" s="232"/>
      <c r="G12" s="232"/>
      <c r="H12" s="232"/>
      <c r="I12" s="257"/>
      <c r="J12" s="257"/>
      <c r="K12" s="257"/>
      <c r="L12" s="257"/>
      <c r="M12" s="257"/>
      <c r="N12" s="257"/>
      <c r="O12" s="257"/>
    </row>
    <row r="13" s="232" customFormat="1" ht="169.5" customHeight="1" spans="1:2">
      <c r="A13" s="245">
        <v>1</v>
      </c>
      <c r="B13" s="246" t="s">
        <v>36</v>
      </c>
    </row>
    <row r="14" s="232" customFormat="1" ht="29.25" customHeight="1" spans="1:2">
      <c r="A14" s="245">
        <v>2</v>
      </c>
      <c r="B14" s="246" t="s">
        <v>37</v>
      </c>
    </row>
    <row r="15" s="232" customFormat="1" ht="24" customHeight="1" spans="1:2">
      <c r="A15" s="245">
        <v>3</v>
      </c>
      <c r="B15" s="246" t="s">
        <v>38</v>
      </c>
    </row>
    <row r="16" s="232" customFormat="1" ht="98.25" customHeight="1" spans="1:2">
      <c r="A16" s="245">
        <v>3.1</v>
      </c>
      <c r="B16" s="246" t="s">
        <v>39</v>
      </c>
    </row>
    <row r="17" s="232" customFormat="1" ht="45.75" customHeight="1" spans="1:2">
      <c r="A17" s="245">
        <v>3.2</v>
      </c>
      <c r="B17" s="246" t="s">
        <v>40</v>
      </c>
    </row>
    <row r="18" s="232" customFormat="1" ht="20.1" customHeight="1" spans="1:2">
      <c r="A18" s="245">
        <v>3.3</v>
      </c>
      <c r="B18" s="246" t="s">
        <v>41</v>
      </c>
    </row>
    <row r="19" s="232" customFormat="1" ht="20.1" customHeight="1" spans="1:2">
      <c r="A19" s="245">
        <v>3.4</v>
      </c>
      <c r="B19" s="246" t="s">
        <v>42</v>
      </c>
    </row>
    <row r="20" s="232" customFormat="1" ht="44.25" customHeight="1" spans="1:2">
      <c r="A20" s="245">
        <v>4</v>
      </c>
      <c r="B20" s="246" t="s">
        <v>43</v>
      </c>
    </row>
    <row r="21" s="234" customFormat="1" ht="43.5" customHeight="1" spans="1:2">
      <c r="A21" s="245">
        <v>5</v>
      </c>
      <c r="B21" s="246" t="s">
        <v>44</v>
      </c>
    </row>
    <row r="22" s="234" customFormat="1" ht="33.75" customHeight="1" spans="1:2">
      <c r="A22" s="245">
        <v>6</v>
      </c>
      <c r="B22" s="246" t="s">
        <v>45</v>
      </c>
    </row>
    <row r="23" s="234" customFormat="1" ht="45" customHeight="1" spans="1:2">
      <c r="A23" s="245">
        <v>7</v>
      </c>
      <c r="B23" s="246" t="s">
        <v>46</v>
      </c>
    </row>
    <row r="24" s="234" customFormat="1" ht="57.75" customHeight="1" spans="1:2">
      <c r="A24" s="245">
        <v>8</v>
      </c>
      <c r="B24" s="246" t="s">
        <v>47</v>
      </c>
    </row>
    <row r="25" s="234" customFormat="1" ht="20.1" customHeight="1" spans="1:2">
      <c r="A25" s="245">
        <v>9</v>
      </c>
      <c r="B25" s="246" t="s">
        <v>48</v>
      </c>
    </row>
    <row r="26" s="234" customFormat="1" ht="20.1" customHeight="1" spans="1:2">
      <c r="A26" s="245">
        <v>10</v>
      </c>
      <c r="B26" s="246" t="s">
        <v>49</v>
      </c>
    </row>
    <row r="27" s="234" customFormat="1" ht="30" customHeight="1" spans="1:2">
      <c r="A27" s="245">
        <v>11</v>
      </c>
      <c r="B27" s="246" t="s">
        <v>50</v>
      </c>
    </row>
    <row r="28" s="234" customFormat="1" ht="31.5" customHeight="1" spans="1:2">
      <c r="A28" s="245">
        <v>12</v>
      </c>
      <c r="B28" s="246" t="s">
        <v>51</v>
      </c>
    </row>
    <row r="29" s="234" customFormat="1" ht="20.1" customHeight="1" spans="1:2">
      <c r="A29" s="245">
        <v>13</v>
      </c>
      <c r="B29" s="246" t="s">
        <v>52</v>
      </c>
    </row>
    <row r="30" s="234" customFormat="1" ht="20.1" customHeight="1" spans="1:2">
      <c r="A30" s="245">
        <v>14</v>
      </c>
      <c r="B30" s="246" t="s">
        <v>53</v>
      </c>
    </row>
    <row r="31" s="234" customFormat="1" ht="20.1" customHeight="1" spans="1:2">
      <c r="A31" s="245">
        <v>15</v>
      </c>
      <c r="B31" s="246" t="s">
        <v>54</v>
      </c>
    </row>
    <row r="32" s="234" customFormat="1" ht="20.1" customHeight="1" spans="1:2">
      <c r="A32" s="245">
        <v>16</v>
      </c>
      <c r="B32" s="246" t="s">
        <v>55</v>
      </c>
    </row>
    <row r="33" s="235" customFormat="1" ht="21" customHeight="1" spans="1:2">
      <c r="A33" s="243" t="s">
        <v>34</v>
      </c>
      <c r="B33" s="244" t="s">
        <v>56</v>
      </c>
    </row>
    <row r="34" s="232" customFormat="1" ht="43.5" customHeight="1" spans="1:2">
      <c r="A34" s="245">
        <v>1</v>
      </c>
      <c r="B34" s="246" t="s">
        <v>57</v>
      </c>
    </row>
    <row r="35" ht="84.75" customHeight="1" spans="1:2">
      <c r="A35" s="245">
        <v>2</v>
      </c>
      <c r="B35" s="246" t="s">
        <v>58</v>
      </c>
    </row>
    <row r="36" ht="20.1" customHeight="1" spans="1:2">
      <c r="A36" s="245">
        <v>3</v>
      </c>
      <c r="B36" s="246" t="s">
        <v>59</v>
      </c>
    </row>
    <row r="37" ht="43.5" customHeight="1" spans="1:2">
      <c r="A37" s="245">
        <v>4</v>
      </c>
      <c r="B37" s="246" t="s">
        <v>60</v>
      </c>
    </row>
    <row r="38" ht="20.1" customHeight="1" spans="1:2">
      <c r="A38" s="245">
        <v>5</v>
      </c>
      <c r="B38" s="246" t="s">
        <v>61</v>
      </c>
    </row>
    <row r="39" ht="154.5" customHeight="1" spans="1:2">
      <c r="A39" s="245">
        <v>6</v>
      </c>
      <c r="B39" s="246" t="s">
        <v>62</v>
      </c>
    </row>
    <row r="40" ht="20.1" customHeight="1" spans="1:2">
      <c r="A40" s="245">
        <v>7</v>
      </c>
      <c r="B40" s="250" t="s">
        <v>63</v>
      </c>
    </row>
    <row r="41" ht="20.1" customHeight="1" spans="1:2">
      <c r="A41" s="245">
        <v>8</v>
      </c>
      <c r="B41" s="246" t="s">
        <v>64</v>
      </c>
    </row>
    <row r="42" ht="20.1" customHeight="1" spans="1:2">
      <c r="A42" s="245">
        <v>9</v>
      </c>
      <c r="B42" s="246" t="s">
        <v>65</v>
      </c>
    </row>
    <row r="43" ht="20.1" customHeight="1" spans="1:2">
      <c r="A43" s="245">
        <v>10</v>
      </c>
      <c r="B43" s="246" t="s">
        <v>66</v>
      </c>
    </row>
    <row r="44" ht="20.1" customHeight="1" spans="1:2">
      <c r="A44" s="245">
        <v>11</v>
      </c>
      <c r="B44" s="246" t="s">
        <v>67</v>
      </c>
    </row>
    <row r="45" ht="32.25" customHeight="1" spans="1:2">
      <c r="A45" s="245">
        <v>12</v>
      </c>
      <c r="B45" s="246" t="s">
        <v>68</v>
      </c>
    </row>
    <row r="46" ht="20.1" customHeight="1" spans="1:2">
      <c r="A46" s="245">
        <v>13</v>
      </c>
      <c r="B46" s="246" t="s">
        <v>69</v>
      </c>
    </row>
    <row r="47" ht="20.1" customHeight="1" spans="1:2">
      <c r="A47" s="245">
        <v>14</v>
      </c>
      <c r="B47" s="246" t="s">
        <v>70</v>
      </c>
    </row>
    <row r="48" ht="20.1" customHeight="1" spans="1:2">
      <c r="A48" s="245">
        <v>15</v>
      </c>
      <c r="B48" s="246" t="s">
        <v>71</v>
      </c>
    </row>
    <row r="49" ht="20.1" customHeight="1" spans="1:2">
      <c r="A49" s="245">
        <v>16</v>
      </c>
      <c r="B49" s="246" t="s">
        <v>72</v>
      </c>
    </row>
    <row r="50" ht="66" spans="1:2">
      <c r="A50" s="245">
        <v>17</v>
      </c>
      <c r="B50" s="246" t="s">
        <v>73</v>
      </c>
    </row>
    <row r="51" ht="20.1" customHeight="1" spans="1:2">
      <c r="A51" s="245">
        <v>18</v>
      </c>
      <c r="B51" s="251" t="s">
        <v>74</v>
      </c>
    </row>
    <row r="52" ht="87.75" customHeight="1" spans="1:2">
      <c r="A52" s="245">
        <v>18.1</v>
      </c>
      <c r="B52" s="246" t="s">
        <v>75</v>
      </c>
    </row>
    <row r="53" ht="154.5" customHeight="1" spans="1:2">
      <c r="A53" s="245">
        <v>18.2</v>
      </c>
      <c r="B53" s="246" t="s">
        <v>76</v>
      </c>
    </row>
    <row r="54" s="236" customFormat="1" ht="20.1" customHeight="1" spans="1:2">
      <c r="A54" s="252" t="s">
        <v>77</v>
      </c>
      <c r="B54" s="253" t="s">
        <v>78</v>
      </c>
    </row>
    <row r="55" s="237" customFormat="1" ht="20.1" customHeight="1" spans="1:2">
      <c r="A55" s="254">
        <v>1</v>
      </c>
      <c r="B55" s="251" t="s">
        <v>79</v>
      </c>
    </row>
    <row r="56" s="237" customFormat="1" ht="45.75" customHeight="1" spans="1:2">
      <c r="A56" s="254">
        <v>2</v>
      </c>
      <c r="B56" s="255" t="s">
        <v>80</v>
      </c>
    </row>
    <row r="57" s="237" customFormat="1" ht="48" customHeight="1" spans="1:2">
      <c r="A57" s="254">
        <v>3</v>
      </c>
      <c r="B57" s="255" t="s">
        <v>81</v>
      </c>
    </row>
    <row r="58" s="237" customFormat="1" ht="99.75" customHeight="1" spans="1:2">
      <c r="A58" s="254">
        <v>4</v>
      </c>
      <c r="B58" s="256" t="s">
        <v>82</v>
      </c>
    </row>
    <row r="59" s="237" customFormat="1" ht="90.75" customHeight="1" spans="1:2">
      <c r="A59" s="254">
        <v>5</v>
      </c>
      <c r="B59" s="251" t="s">
        <v>83</v>
      </c>
    </row>
    <row r="60" s="237" customFormat="1" ht="21" customHeight="1" spans="1:2">
      <c r="A60" s="254">
        <v>6</v>
      </c>
      <c r="B60" s="251" t="s">
        <v>84</v>
      </c>
    </row>
    <row r="61" s="237" customFormat="1" ht="30" spans="1:2">
      <c r="A61" s="254">
        <v>7</v>
      </c>
      <c r="B61" s="251" t="s">
        <v>85</v>
      </c>
    </row>
    <row r="62" s="237" customFormat="1" ht="20.1" customHeight="1" spans="1:2">
      <c r="A62" s="254">
        <v>8</v>
      </c>
      <c r="B62" s="251" t="s">
        <v>86</v>
      </c>
    </row>
    <row r="63" s="237" customFormat="1" ht="20.1" customHeight="1" spans="1:2">
      <c r="A63" s="254">
        <v>9</v>
      </c>
      <c r="B63" s="251" t="s">
        <v>87</v>
      </c>
    </row>
    <row r="64" s="237" customFormat="1" ht="20.1" customHeight="1" spans="1:2">
      <c r="A64" s="254">
        <v>10</v>
      </c>
      <c r="B64" s="251" t="s">
        <v>88</v>
      </c>
    </row>
    <row r="65" s="237" customFormat="1" ht="20.1" customHeight="1" spans="1:2">
      <c r="A65" s="254">
        <v>11</v>
      </c>
      <c r="B65" s="251" t="s">
        <v>89</v>
      </c>
    </row>
    <row r="66" s="237" customFormat="1" ht="30" spans="1:2">
      <c r="A66" s="254">
        <v>12</v>
      </c>
      <c r="B66" s="251" t="s">
        <v>90</v>
      </c>
    </row>
    <row r="67" s="237" customFormat="1" ht="32.25" customHeight="1" spans="1:2">
      <c r="A67" s="254">
        <v>13</v>
      </c>
      <c r="B67" s="251" t="s">
        <v>91</v>
      </c>
    </row>
    <row r="68" s="237" customFormat="1" ht="30" spans="1:2">
      <c r="A68" s="254">
        <v>14</v>
      </c>
      <c r="B68" s="251" t="s">
        <v>92</v>
      </c>
    </row>
    <row r="69" s="237" customFormat="1" ht="20.1" customHeight="1" spans="1:2">
      <c r="A69" s="254">
        <v>15</v>
      </c>
      <c r="B69" s="251" t="s">
        <v>93</v>
      </c>
    </row>
    <row r="70" s="237" customFormat="1" ht="20.1" customHeight="1" spans="1:2">
      <c r="A70" s="254">
        <v>16</v>
      </c>
      <c r="B70" s="251" t="s">
        <v>94</v>
      </c>
    </row>
    <row r="71" s="237" customFormat="1" ht="20.1" customHeight="1" spans="1:2">
      <c r="A71" s="254">
        <v>17</v>
      </c>
      <c r="B71" s="251" t="s">
        <v>95</v>
      </c>
    </row>
    <row r="72" s="237" customFormat="1" ht="30.75" customHeight="1" spans="1:2">
      <c r="A72" s="254">
        <v>18</v>
      </c>
      <c r="B72" s="258" t="s">
        <v>96</v>
      </c>
    </row>
    <row r="73" s="237" customFormat="1" ht="131.25" customHeight="1" spans="1:2">
      <c r="A73" s="254">
        <v>19</v>
      </c>
      <c r="B73" s="251" t="s">
        <v>97</v>
      </c>
    </row>
    <row r="74" s="237" customFormat="1" ht="34.5" customHeight="1" spans="1:2">
      <c r="A74" s="254">
        <v>20</v>
      </c>
      <c r="B74" s="251" t="s">
        <v>98</v>
      </c>
    </row>
    <row r="75" s="237" customFormat="1" ht="20.1" customHeight="1" spans="1:2">
      <c r="A75" s="254">
        <v>21</v>
      </c>
      <c r="B75" s="251" t="s">
        <v>99</v>
      </c>
    </row>
    <row r="76" s="237" customFormat="1" ht="20.1" customHeight="1" spans="1:2">
      <c r="A76" s="254">
        <v>22</v>
      </c>
      <c r="B76" s="251" t="s">
        <v>100</v>
      </c>
    </row>
    <row r="77" s="237" customFormat="1" ht="20.1" customHeight="1" spans="1:2">
      <c r="A77" s="254">
        <v>23</v>
      </c>
      <c r="B77" s="251" t="s">
        <v>101</v>
      </c>
    </row>
    <row r="78" s="237" customFormat="1" ht="32.25" customHeight="1" spans="1:2">
      <c r="A78" s="254">
        <v>24</v>
      </c>
      <c r="B78" s="251" t="s">
        <v>102</v>
      </c>
    </row>
    <row r="79" s="237" customFormat="1" ht="32.25" customHeight="1" spans="1:2">
      <c r="A79" s="254">
        <v>25</v>
      </c>
      <c r="B79" s="251" t="s">
        <v>103</v>
      </c>
    </row>
    <row r="80" s="237" customFormat="1" ht="45.75" customHeight="1" spans="1:2">
      <c r="A80" s="254">
        <v>26</v>
      </c>
      <c r="B80" s="259" t="s">
        <v>104</v>
      </c>
    </row>
    <row r="81" ht="19.5" customHeight="1" spans="1:2">
      <c r="A81" s="252" t="s">
        <v>105</v>
      </c>
      <c r="B81" s="253" t="s">
        <v>106</v>
      </c>
    </row>
    <row r="82" ht="38.25" customHeight="1" spans="1:2">
      <c r="A82" s="254">
        <v>1</v>
      </c>
      <c r="B82" s="260" t="s">
        <v>107</v>
      </c>
    </row>
  </sheetData>
  <mergeCells count="1">
    <mergeCell ref="A1:B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0"/>
  <sheetViews>
    <sheetView workbookViewId="0">
      <selection activeCell="J8" sqref="J8"/>
    </sheetView>
  </sheetViews>
  <sheetFormatPr defaultColWidth="9" defaultRowHeight="30" customHeight="1" outlineLevelCol="7"/>
  <cols>
    <col min="1" max="1" width="5.25" style="206" customWidth="1"/>
    <col min="2" max="2" width="15.125" style="206" customWidth="1"/>
    <col min="3" max="4" width="11.75" style="206" customWidth="1"/>
    <col min="5" max="5" width="12.25" style="206" customWidth="1"/>
    <col min="6" max="6" width="12.375" style="206" customWidth="1"/>
    <col min="7" max="7" width="10.125" style="207" customWidth="1"/>
    <col min="8" max="8" width="11.5" style="208" customWidth="1"/>
    <col min="9" max="16384" width="9" style="208"/>
  </cols>
  <sheetData>
    <row r="1" customHeight="1" spans="1:8">
      <c r="A1" s="209" t="s">
        <v>108</v>
      </c>
      <c r="B1" s="210"/>
      <c r="C1" s="210"/>
      <c r="D1" s="210"/>
      <c r="E1" s="210"/>
      <c r="F1" s="210"/>
      <c r="G1" s="210"/>
      <c r="H1" s="211"/>
    </row>
    <row r="2" s="205" customFormat="1" customHeight="1" spans="1:8">
      <c r="A2" s="212" t="s">
        <v>109</v>
      </c>
      <c r="B2" s="212" t="s">
        <v>110</v>
      </c>
      <c r="C2" s="213" t="s">
        <v>111</v>
      </c>
      <c r="D2" s="214"/>
      <c r="E2" s="215"/>
      <c r="F2" s="216" t="s">
        <v>112</v>
      </c>
      <c r="G2" s="217" t="s">
        <v>113</v>
      </c>
      <c r="H2" s="212" t="s">
        <v>114</v>
      </c>
    </row>
    <row r="3" s="205" customFormat="1" customHeight="1" spans="1:8">
      <c r="A3" s="218"/>
      <c r="B3" s="218"/>
      <c r="C3" s="219" t="s">
        <v>115</v>
      </c>
      <c r="D3" s="219" t="s">
        <v>116</v>
      </c>
      <c r="E3" s="213" t="s">
        <v>117</v>
      </c>
      <c r="F3" s="220"/>
      <c r="G3" s="221"/>
      <c r="H3" s="218"/>
    </row>
    <row r="4" s="205" customFormat="1" customHeight="1" spans="1:8">
      <c r="A4" s="222">
        <v>1</v>
      </c>
      <c r="B4" s="223" t="s">
        <v>118</v>
      </c>
      <c r="C4" s="224">
        <f>'1#仓库'!L4</f>
        <v>0</v>
      </c>
      <c r="D4" s="224">
        <f>'1#仓库'!M4</f>
        <v>0</v>
      </c>
      <c r="E4" s="224">
        <f>'1#仓库'!N4</f>
        <v>0</v>
      </c>
      <c r="F4" s="224">
        <v>18450.06</v>
      </c>
      <c r="G4" s="225">
        <f>E4/F4</f>
        <v>0</v>
      </c>
      <c r="H4" s="226"/>
    </row>
    <row r="5" s="205" customFormat="1" customHeight="1" spans="1:8">
      <c r="A5" s="222">
        <v>2</v>
      </c>
      <c r="B5" s="223" t="s">
        <v>119</v>
      </c>
      <c r="C5" s="224">
        <f>'2#仓库'!L4</f>
        <v>0</v>
      </c>
      <c r="D5" s="224">
        <f>'2#仓库'!M4</f>
        <v>0</v>
      </c>
      <c r="E5" s="224">
        <f>'2#仓库'!N4</f>
        <v>0</v>
      </c>
      <c r="F5" s="224">
        <v>5734.9</v>
      </c>
      <c r="G5" s="225">
        <f t="shared" ref="G5:G9" si="0">E5/F5</f>
        <v>0</v>
      </c>
      <c r="H5" s="226"/>
    </row>
    <row r="6" s="205" customFormat="1" customHeight="1" spans="1:8">
      <c r="A6" s="222">
        <v>3</v>
      </c>
      <c r="B6" s="223" t="s">
        <v>120</v>
      </c>
      <c r="C6" s="224">
        <f>'3#仓库'!L4</f>
        <v>0</v>
      </c>
      <c r="D6" s="224">
        <f>'3#仓库'!M4</f>
        <v>0</v>
      </c>
      <c r="E6" s="224">
        <f>'3#仓库'!N4</f>
        <v>0</v>
      </c>
      <c r="F6" s="224">
        <v>22120.98</v>
      </c>
      <c r="G6" s="225">
        <f t="shared" si="0"/>
        <v>0</v>
      </c>
      <c r="H6" s="226"/>
    </row>
    <row r="7" s="205" customFormat="1" customHeight="1" spans="1:8">
      <c r="A7" s="222">
        <v>4</v>
      </c>
      <c r="B7" s="227" t="s">
        <v>121</v>
      </c>
      <c r="C7" s="224">
        <f>设备用房及门卫室!N4</f>
        <v>0</v>
      </c>
      <c r="D7" s="224">
        <f>设备用房及门卫室!O4</f>
        <v>0</v>
      </c>
      <c r="E7" s="224">
        <f>设备用房及门卫室!P4</f>
        <v>0</v>
      </c>
      <c r="F7" s="224">
        <v>544.64</v>
      </c>
      <c r="G7" s="225">
        <f t="shared" si="0"/>
        <v>0</v>
      </c>
      <c r="H7" s="222" t="s">
        <v>122</v>
      </c>
    </row>
    <row r="8" s="205" customFormat="1" customHeight="1" spans="1:8">
      <c r="A8" s="222">
        <v>5</v>
      </c>
      <c r="B8" s="223" t="s">
        <v>123</v>
      </c>
      <c r="C8" s="224">
        <f>室外工程!L4</f>
        <v>0</v>
      </c>
      <c r="D8" s="224">
        <f>室外工程!M4</f>
        <v>0</v>
      </c>
      <c r="E8" s="224">
        <f>室外工程!N4</f>
        <v>0</v>
      </c>
      <c r="F8" s="224">
        <v>39016.91</v>
      </c>
      <c r="G8" s="225">
        <f t="shared" si="0"/>
        <v>0</v>
      </c>
      <c r="H8" s="226"/>
    </row>
    <row r="9" s="205" customFormat="1" customHeight="1" spans="1:8">
      <c r="A9" s="228" t="s">
        <v>124</v>
      </c>
      <c r="B9" s="228"/>
      <c r="C9" s="229">
        <f>SUM(C4:C8)</f>
        <v>0</v>
      </c>
      <c r="D9" s="229">
        <f>SUM(D4:D8)</f>
        <v>0</v>
      </c>
      <c r="E9" s="229">
        <f>SUM(E4:E8)</f>
        <v>0</v>
      </c>
      <c r="F9" s="224">
        <f>SUM(F4:F7)</f>
        <v>46850.58</v>
      </c>
      <c r="G9" s="225">
        <f t="shared" si="0"/>
        <v>0</v>
      </c>
      <c r="H9" s="222"/>
    </row>
    <row r="10" s="205" customFormat="1" customHeight="1" spans="1:7">
      <c r="A10" s="230"/>
      <c r="B10" s="230"/>
      <c r="C10" s="230"/>
      <c r="D10" s="230"/>
      <c r="E10" s="230"/>
      <c r="F10" s="230"/>
      <c r="G10" s="231"/>
    </row>
  </sheetData>
  <mergeCells count="8">
    <mergeCell ref="A1:H1"/>
    <mergeCell ref="C2:E2"/>
    <mergeCell ref="A9:B9"/>
    <mergeCell ref="A2:A3"/>
    <mergeCell ref="B2:B3"/>
    <mergeCell ref="F2:F3"/>
    <mergeCell ref="G2:G3"/>
    <mergeCell ref="H2:H3"/>
  </mergeCells>
  <pageMargins left="0.699305555555556" right="0.699305555555556" top="0.75" bottom="0.75" header="0.3" footer="0.3"/>
  <pageSetup paperSize="9" orientation="landscape"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Q124"/>
  <sheetViews>
    <sheetView workbookViewId="0">
      <pane ySplit="3" topLeftCell="A34" activePane="bottomLeft" state="frozen"/>
      <selection/>
      <selection pane="bottomLeft" activeCell="I127" sqref="I127"/>
    </sheetView>
  </sheetViews>
  <sheetFormatPr defaultColWidth="9" defaultRowHeight="20.1" customHeight="1"/>
  <cols>
    <col min="1" max="1" width="4.75" style="72" customWidth="1"/>
    <col min="2" max="2" width="9.375" style="73" customWidth="1"/>
    <col min="3" max="3" width="35.625" style="74" customWidth="1"/>
    <col min="4" max="4" width="5.375" style="74" customWidth="1"/>
    <col min="5" max="5" width="9.375" style="75" customWidth="1"/>
    <col min="6" max="6" width="7.875" style="76" customWidth="1" outlineLevel="1"/>
    <col min="7" max="7" width="7.5" style="76" customWidth="1" outlineLevel="1"/>
    <col min="8" max="8" width="8" style="77" customWidth="1" outlineLevel="1"/>
    <col min="9" max="9" width="8" style="77" customWidth="1"/>
    <col min="10" max="10" width="10" style="77" customWidth="1"/>
    <col min="11" max="13" width="9.875" style="78" customWidth="1"/>
    <col min="14" max="14" width="11.75" style="78" customWidth="1"/>
    <col min="15" max="15" width="10.625" style="77" customWidth="1"/>
    <col min="16" max="227" width="9" style="79" customWidth="1"/>
    <col min="228" max="228" width="2.625" style="79" customWidth="1"/>
    <col min="229" max="229" width="6.75" style="79" customWidth="1"/>
    <col min="230" max="230" width="12.625" style="79" customWidth="1"/>
    <col min="231" max="231" width="32.375" style="79" customWidth="1"/>
    <col min="232" max="232" width="5.375" style="79" customWidth="1"/>
    <col min="233" max="252" width="9" style="79"/>
    <col min="253" max="253" width="5.375" style="79" customWidth="1"/>
    <col min="254" max="254" width="13.75" style="79" customWidth="1"/>
    <col min="255" max="255" width="37.125" style="79" customWidth="1"/>
    <col min="256" max="256" width="5.375" style="79" customWidth="1"/>
    <col min="257" max="257" width="10.875" style="79" customWidth="1"/>
    <col min="258" max="259" width="8.625" style="79" customWidth="1"/>
    <col min="260" max="260" width="7.875" style="79" customWidth="1"/>
    <col min="261" max="261" width="11.625" style="79" customWidth="1"/>
    <col min="262" max="262" width="10.625" style="79" customWidth="1"/>
    <col min="263" max="263" width="15.375" style="79" customWidth="1"/>
    <col min="264" max="264" width="16.875" style="79" customWidth="1"/>
    <col min="265" max="269" width="9" style="79" hidden="1" customWidth="1"/>
    <col min="270" max="483" width="9" style="79" customWidth="1"/>
    <col min="484" max="484" width="2.625" style="79" customWidth="1"/>
    <col min="485" max="485" width="6.75" style="79" customWidth="1"/>
    <col min="486" max="486" width="12.625" style="79" customWidth="1"/>
    <col min="487" max="487" width="32.375" style="79" customWidth="1"/>
    <col min="488" max="488" width="5.375" style="79" customWidth="1"/>
    <col min="489" max="508" width="9" style="79"/>
    <col min="509" max="509" width="5.375" style="79" customWidth="1"/>
    <col min="510" max="510" width="13.75" style="79" customWidth="1"/>
    <col min="511" max="511" width="37.125" style="79" customWidth="1"/>
    <col min="512" max="512" width="5.375" style="79" customWidth="1"/>
    <col min="513" max="513" width="10.875" style="79" customWidth="1"/>
    <col min="514" max="515" width="8.625" style="79" customWidth="1"/>
    <col min="516" max="516" width="7.875" style="79" customWidth="1"/>
    <col min="517" max="517" width="11.625" style="79" customWidth="1"/>
    <col min="518" max="518" width="10.625" style="79" customWidth="1"/>
    <col min="519" max="519" width="15.375" style="79" customWidth="1"/>
    <col min="520" max="520" width="16.875" style="79" customWidth="1"/>
    <col min="521" max="525" width="9" style="79" hidden="1" customWidth="1"/>
    <col min="526" max="739" width="9" style="79" customWidth="1"/>
    <col min="740" max="740" width="2.625" style="79" customWidth="1"/>
    <col min="741" max="741" width="6.75" style="79" customWidth="1"/>
    <col min="742" max="742" width="12.625" style="79" customWidth="1"/>
    <col min="743" max="743" width="32.375" style="79" customWidth="1"/>
    <col min="744" max="744" width="5.375" style="79" customWidth="1"/>
    <col min="745" max="764" width="9" style="79"/>
    <col min="765" max="765" width="5.375" style="79" customWidth="1"/>
    <col min="766" max="766" width="13.75" style="79" customWidth="1"/>
    <col min="767" max="767" width="37.125" style="79" customWidth="1"/>
    <col min="768" max="768" width="5.375" style="79" customWidth="1"/>
    <col min="769" max="769" width="10.875" style="79" customWidth="1"/>
    <col min="770" max="771" width="8.625" style="79" customWidth="1"/>
    <col min="772" max="772" width="7.875" style="79" customWidth="1"/>
    <col min="773" max="773" width="11.625" style="79" customWidth="1"/>
    <col min="774" max="774" width="10.625" style="79" customWidth="1"/>
    <col min="775" max="775" width="15.375" style="79" customWidth="1"/>
    <col min="776" max="776" width="16.875" style="79" customWidth="1"/>
    <col min="777" max="781" width="9" style="79" hidden="1" customWidth="1"/>
    <col min="782" max="995" width="9" style="79" customWidth="1"/>
    <col min="996" max="996" width="2.625" style="79" customWidth="1"/>
    <col min="997" max="997" width="6.75" style="79" customWidth="1"/>
    <col min="998" max="998" width="12.625" style="79" customWidth="1"/>
    <col min="999" max="999" width="32.375" style="79" customWidth="1"/>
    <col min="1000" max="1000" width="5.375" style="79" customWidth="1"/>
    <col min="1001" max="1020" width="9" style="79"/>
    <col min="1021" max="1021" width="5.375" style="79" customWidth="1"/>
    <col min="1022" max="1022" width="13.75" style="79" customWidth="1"/>
    <col min="1023" max="1023" width="37.125" style="79" customWidth="1"/>
    <col min="1024" max="1024" width="5.375" style="79" customWidth="1"/>
    <col min="1025" max="1025" width="10.875" style="79" customWidth="1"/>
    <col min="1026" max="1027" width="8.625" style="79" customWidth="1"/>
    <col min="1028" max="1028" width="7.875" style="79" customWidth="1"/>
    <col min="1029" max="1029" width="11.625" style="79" customWidth="1"/>
    <col min="1030" max="1030" width="10.625" style="79" customWidth="1"/>
    <col min="1031" max="1031" width="15.375" style="79" customWidth="1"/>
    <col min="1032" max="1032" width="16.875" style="79" customWidth="1"/>
    <col min="1033" max="1037" width="9" style="79" hidden="1" customWidth="1"/>
    <col min="1038" max="1251" width="9" style="79" customWidth="1"/>
    <col min="1252" max="1252" width="2.625" style="79" customWidth="1"/>
    <col min="1253" max="1253" width="6.75" style="79" customWidth="1"/>
    <col min="1254" max="1254" width="12.625" style="79" customWidth="1"/>
    <col min="1255" max="1255" width="32.375" style="79" customWidth="1"/>
    <col min="1256" max="1256" width="5.375" style="79" customWidth="1"/>
    <col min="1257" max="1276" width="9" style="79"/>
    <col min="1277" max="1277" width="5.375" style="79" customWidth="1"/>
    <col min="1278" max="1278" width="13.75" style="79" customWidth="1"/>
    <col min="1279" max="1279" width="37.125" style="79" customWidth="1"/>
    <col min="1280" max="1280" width="5.375" style="79" customWidth="1"/>
    <col min="1281" max="1281" width="10.875" style="79" customWidth="1"/>
    <col min="1282" max="1283" width="8.625" style="79" customWidth="1"/>
    <col min="1284" max="1284" width="7.875" style="79" customWidth="1"/>
    <col min="1285" max="1285" width="11.625" style="79" customWidth="1"/>
    <col min="1286" max="1286" width="10.625" style="79" customWidth="1"/>
    <col min="1287" max="1287" width="15.375" style="79" customWidth="1"/>
    <col min="1288" max="1288" width="16.875" style="79" customWidth="1"/>
    <col min="1289" max="1293" width="9" style="79" hidden="1" customWidth="1"/>
    <col min="1294" max="1507" width="9" style="79" customWidth="1"/>
    <col min="1508" max="1508" width="2.625" style="79" customWidth="1"/>
    <col min="1509" max="1509" width="6.75" style="79" customWidth="1"/>
    <col min="1510" max="1510" width="12.625" style="79" customWidth="1"/>
    <col min="1511" max="1511" width="32.375" style="79" customWidth="1"/>
    <col min="1512" max="1512" width="5.375" style="79" customWidth="1"/>
    <col min="1513" max="1532" width="9" style="79"/>
    <col min="1533" max="1533" width="5.375" style="79" customWidth="1"/>
    <col min="1534" max="1534" width="13.75" style="79" customWidth="1"/>
    <col min="1535" max="1535" width="37.125" style="79" customWidth="1"/>
    <col min="1536" max="1536" width="5.375" style="79" customWidth="1"/>
    <col min="1537" max="1537" width="10.875" style="79" customWidth="1"/>
    <col min="1538" max="1539" width="8.625" style="79" customWidth="1"/>
    <col min="1540" max="1540" width="7.875" style="79" customWidth="1"/>
    <col min="1541" max="1541" width="11.625" style="79" customWidth="1"/>
    <col min="1542" max="1542" width="10.625" style="79" customWidth="1"/>
    <col min="1543" max="1543" width="15.375" style="79" customWidth="1"/>
    <col min="1544" max="1544" width="16.875" style="79" customWidth="1"/>
    <col min="1545" max="1549" width="9" style="79" hidden="1" customWidth="1"/>
    <col min="1550" max="1763" width="9" style="79" customWidth="1"/>
    <col min="1764" max="1764" width="2.625" style="79" customWidth="1"/>
    <col min="1765" max="1765" width="6.75" style="79" customWidth="1"/>
    <col min="1766" max="1766" width="12.625" style="79" customWidth="1"/>
    <col min="1767" max="1767" width="32.375" style="79" customWidth="1"/>
    <col min="1768" max="1768" width="5.375" style="79" customWidth="1"/>
    <col min="1769" max="1788" width="9" style="79"/>
    <col min="1789" max="1789" width="5.375" style="79" customWidth="1"/>
    <col min="1790" max="1790" width="13.75" style="79" customWidth="1"/>
    <col min="1791" max="1791" width="37.125" style="79" customWidth="1"/>
    <col min="1792" max="1792" width="5.375" style="79" customWidth="1"/>
    <col min="1793" max="1793" width="10.875" style="79" customWidth="1"/>
    <col min="1794" max="1795" width="8.625" style="79" customWidth="1"/>
    <col min="1796" max="1796" width="7.875" style="79" customWidth="1"/>
    <col min="1797" max="1797" width="11.625" style="79" customWidth="1"/>
    <col min="1798" max="1798" width="10.625" style="79" customWidth="1"/>
    <col min="1799" max="1799" width="15.375" style="79" customWidth="1"/>
    <col min="1800" max="1800" width="16.875" style="79" customWidth="1"/>
    <col min="1801" max="1805" width="9" style="79" hidden="1" customWidth="1"/>
    <col min="1806" max="2019" width="9" style="79" customWidth="1"/>
    <col min="2020" max="2020" width="2.625" style="79" customWidth="1"/>
    <col min="2021" max="2021" width="6.75" style="79" customWidth="1"/>
    <col min="2022" max="2022" width="12.625" style="79" customWidth="1"/>
    <col min="2023" max="2023" width="32.375" style="79" customWidth="1"/>
    <col min="2024" max="2024" width="5.375" style="79" customWidth="1"/>
    <col min="2025" max="2044" width="9" style="79"/>
    <col min="2045" max="2045" width="5.375" style="79" customWidth="1"/>
    <col min="2046" max="2046" width="13.75" style="79" customWidth="1"/>
    <col min="2047" max="2047" width="37.125" style="79" customWidth="1"/>
    <col min="2048" max="2048" width="5.375" style="79" customWidth="1"/>
    <col min="2049" max="2049" width="10.875" style="79" customWidth="1"/>
    <col min="2050" max="2051" width="8.625" style="79" customWidth="1"/>
    <col min="2052" max="2052" width="7.875" style="79" customWidth="1"/>
    <col min="2053" max="2053" width="11.625" style="79" customWidth="1"/>
    <col min="2054" max="2054" width="10.625" style="79" customWidth="1"/>
    <col min="2055" max="2055" width="15.375" style="79" customWidth="1"/>
    <col min="2056" max="2056" width="16.875" style="79" customWidth="1"/>
    <col min="2057" max="2061" width="9" style="79" hidden="1" customWidth="1"/>
    <col min="2062" max="2275" width="9" style="79" customWidth="1"/>
    <col min="2276" max="2276" width="2.625" style="79" customWidth="1"/>
    <col min="2277" max="2277" width="6.75" style="79" customWidth="1"/>
    <col min="2278" max="2278" width="12.625" style="79" customWidth="1"/>
    <col min="2279" max="2279" width="32.375" style="79" customWidth="1"/>
    <col min="2280" max="2280" width="5.375" style="79" customWidth="1"/>
    <col min="2281" max="2300" width="9" style="79"/>
    <col min="2301" max="2301" width="5.375" style="79" customWidth="1"/>
    <col min="2302" max="2302" width="13.75" style="79" customWidth="1"/>
    <col min="2303" max="2303" width="37.125" style="79" customWidth="1"/>
    <col min="2304" max="2304" width="5.375" style="79" customWidth="1"/>
    <col min="2305" max="2305" width="10.875" style="79" customWidth="1"/>
    <col min="2306" max="2307" width="8.625" style="79" customWidth="1"/>
    <col min="2308" max="2308" width="7.875" style="79" customWidth="1"/>
    <col min="2309" max="2309" width="11.625" style="79" customWidth="1"/>
    <col min="2310" max="2310" width="10.625" style="79" customWidth="1"/>
    <col min="2311" max="2311" width="15.375" style="79" customWidth="1"/>
    <col min="2312" max="2312" width="16.875" style="79" customWidth="1"/>
    <col min="2313" max="2317" width="9" style="79" hidden="1" customWidth="1"/>
    <col min="2318" max="2531" width="9" style="79" customWidth="1"/>
    <col min="2532" max="2532" width="2.625" style="79" customWidth="1"/>
    <col min="2533" max="2533" width="6.75" style="79" customWidth="1"/>
    <col min="2534" max="2534" width="12.625" style="79" customWidth="1"/>
    <col min="2535" max="2535" width="32.375" style="79" customWidth="1"/>
    <col min="2536" max="2536" width="5.375" style="79" customWidth="1"/>
    <col min="2537" max="2556" width="9" style="79"/>
    <col min="2557" max="2557" width="5.375" style="79" customWidth="1"/>
    <col min="2558" max="2558" width="13.75" style="79" customWidth="1"/>
    <col min="2559" max="2559" width="37.125" style="79" customWidth="1"/>
    <col min="2560" max="2560" width="5.375" style="79" customWidth="1"/>
    <col min="2561" max="2561" width="10.875" style="79" customWidth="1"/>
    <col min="2562" max="2563" width="8.625" style="79" customWidth="1"/>
    <col min="2564" max="2564" width="7.875" style="79" customWidth="1"/>
    <col min="2565" max="2565" width="11.625" style="79" customWidth="1"/>
    <col min="2566" max="2566" width="10.625" style="79" customWidth="1"/>
    <col min="2567" max="2567" width="15.375" style="79" customWidth="1"/>
    <col min="2568" max="2568" width="16.875" style="79" customWidth="1"/>
    <col min="2569" max="2573" width="9" style="79" hidden="1" customWidth="1"/>
    <col min="2574" max="2787" width="9" style="79" customWidth="1"/>
    <col min="2788" max="2788" width="2.625" style="79" customWidth="1"/>
    <col min="2789" max="2789" width="6.75" style="79" customWidth="1"/>
    <col min="2790" max="2790" width="12.625" style="79" customWidth="1"/>
    <col min="2791" max="2791" width="32.375" style="79" customWidth="1"/>
    <col min="2792" max="2792" width="5.375" style="79" customWidth="1"/>
    <col min="2793" max="2812" width="9" style="79"/>
    <col min="2813" max="2813" width="5.375" style="79" customWidth="1"/>
    <col min="2814" max="2814" width="13.75" style="79" customWidth="1"/>
    <col min="2815" max="2815" width="37.125" style="79" customWidth="1"/>
    <col min="2816" max="2816" width="5.375" style="79" customWidth="1"/>
    <col min="2817" max="2817" width="10.875" style="79" customWidth="1"/>
    <col min="2818" max="2819" width="8.625" style="79" customWidth="1"/>
    <col min="2820" max="2820" width="7.875" style="79" customWidth="1"/>
    <col min="2821" max="2821" width="11.625" style="79" customWidth="1"/>
    <col min="2822" max="2822" width="10.625" style="79" customWidth="1"/>
    <col min="2823" max="2823" width="15.375" style="79" customWidth="1"/>
    <col min="2824" max="2824" width="16.875" style="79" customWidth="1"/>
    <col min="2825" max="2829" width="9" style="79" hidden="1" customWidth="1"/>
    <col min="2830" max="3043" width="9" style="79" customWidth="1"/>
    <col min="3044" max="3044" width="2.625" style="79" customWidth="1"/>
    <col min="3045" max="3045" width="6.75" style="79" customWidth="1"/>
    <col min="3046" max="3046" width="12.625" style="79" customWidth="1"/>
    <col min="3047" max="3047" width="32.375" style="79" customWidth="1"/>
    <col min="3048" max="3048" width="5.375" style="79" customWidth="1"/>
    <col min="3049" max="3068" width="9" style="79"/>
    <col min="3069" max="3069" width="5.375" style="79" customWidth="1"/>
    <col min="3070" max="3070" width="13.75" style="79" customWidth="1"/>
    <col min="3071" max="3071" width="37.125" style="79" customWidth="1"/>
    <col min="3072" max="3072" width="5.375" style="79" customWidth="1"/>
    <col min="3073" max="3073" width="10.875" style="79" customWidth="1"/>
    <col min="3074" max="3075" width="8.625" style="79" customWidth="1"/>
    <col min="3076" max="3076" width="7.875" style="79" customWidth="1"/>
    <col min="3077" max="3077" width="11.625" style="79" customWidth="1"/>
    <col min="3078" max="3078" width="10.625" style="79" customWidth="1"/>
    <col min="3079" max="3079" width="15.375" style="79" customWidth="1"/>
    <col min="3080" max="3080" width="16.875" style="79" customWidth="1"/>
    <col min="3081" max="3085" width="9" style="79" hidden="1" customWidth="1"/>
    <col min="3086" max="3299" width="9" style="79" customWidth="1"/>
    <col min="3300" max="3300" width="2.625" style="79" customWidth="1"/>
    <col min="3301" max="3301" width="6.75" style="79" customWidth="1"/>
    <col min="3302" max="3302" width="12.625" style="79" customWidth="1"/>
    <col min="3303" max="3303" width="32.375" style="79" customWidth="1"/>
    <col min="3304" max="3304" width="5.375" style="79" customWidth="1"/>
    <col min="3305" max="3324" width="9" style="79"/>
    <col min="3325" max="3325" width="5.375" style="79" customWidth="1"/>
    <col min="3326" max="3326" width="13.75" style="79" customWidth="1"/>
    <col min="3327" max="3327" width="37.125" style="79" customWidth="1"/>
    <col min="3328" max="3328" width="5.375" style="79" customWidth="1"/>
    <col min="3329" max="3329" width="10.875" style="79" customWidth="1"/>
    <col min="3330" max="3331" width="8.625" style="79" customWidth="1"/>
    <col min="3332" max="3332" width="7.875" style="79" customWidth="1"/>
    <col min="3333" max="3333" width="11.625" style="79" customWidth="1"/>
    <col min="3334" max="3334" width="10.625" style="79" customWidth="1"/>
    <col min="3335" max="3335" width="15.375" style="79" customWidth="1"/>
    <col min="3336" max="3336" width="16.875" style="79" customWidth="1"/>
    <col min="3337" max="3341" width="9" style="79" hidden="1" customWidth="1"/>
    <col min="3342" max="3555" width="9" style="79" customWidth="1"/>
    <col min="3556" max="3556" width="2.625" style="79" customWidth="1"/>
    <col min="3557" max="3557" width="6.75" style="79" customWidth="1"/>
    <col min="3558" max="3558" width="12.625" style="79" customWidth="1"/>
    <col min="3559" max="3559" width="32.375" style="79" customWidth="1"/>
    <col min="3560" max="3560" width="5.375" style="79" customWidth="1"/>
    <col min="3561" max="3580" width="9" style="79"/>
    <col min="3581" max="3581" width="5.375" style="79" customWidth="1"/>
    <col min="3582" max="3582" width="13.75" style="79" customWidth="1"/>
    <col min="3583" max="3583" width="37.125" style="79" customWidth="1"/>
    <col min="3584" max="3584" width="5.375" style="79" customWidth="1"/>
    <col min="3585" max="3585" width="10.875" style="79" customWidth="1"/>
    <col min="3586" max="3587" width="8.625" style="79" customWidth="1"/>
    <col min="3588" max="3588" width="7.875" style="79" customWidth="1"/>
    <col min="3589" max="3589" width="11.625" style="79" customWidth="1"/>
    <col min="3590" max="3590" width="10.625" style="79" customWidth="1"/>
    <col min="3591" max="3591" width="15.375" style="79" customWidth="1"/>
    <col min="3592" max="3592" width="16.875" style="79" customWidth="1"/>
    <col min="3593" max="3597" width="9" style="79" hidden="1" customWidth="1"/>
    <col min="3598" max="3811" width="9" style="79" customWidth="1"/>
    <col min="3812" max="3812" width="2.625" style="79" customWidth="1"/>
    <col min="3813" max="3813" width="6.75" style="79" customWidth="1"/>
    <col min="3814" max="3814" width="12.625" style="79" customWidth="1"/>
    <col min="3815" max="3815" width="32.375" style="79" customWidth="1"/>
    <col min="3816" max="3816" width="5.375" style="79" customWidth="1"/>
    <col min="3817" max="3836" width="9" style="79"/>
    <col min="3837" max="3837" width="5.375" style="79" customWidth="1"/>
    <col min="3838" max="3838" width="13.75" style="79" customWidth="1"/>
    <col min="3839" max="3839" width="37.125" style="79" customWidth="1"/>
    <col min="3840" max="3840" width="5.375" style="79" customWidth="1"/>
    <col min="3841" max="3841" width="10.875" style="79" customWidth="1"/>
    <col min="3842" max="3843" width="8.625" style="79" customWidth="1"/>
    <col min="3844" max="3844" width="7.875" style="79" customWidth="1"/>
    <col min="3845" max="3845" width="11.625" style="79" customWidth="1"/>
    <col min="3846" max="3846" width="10.625" style="79" customWidth="1"/>
    <col min="3847" max="3847" width="15.375" style="79" customWidth="1"/>
    <col min="3848" max="3848" width="16.875" style="79" customWidth="1"/>
    <col min="3849" max="3853" width="9" style="79" hidden="1" customWidth="1"/>
    <col min="3854" max="4067" width="9" style="79" customWidth="1"/>
    <col min="4068" max="4068" width="2.625" style="79" customWidth="1"/>
    <col min="4069" max="4069" width="6.75" style="79" customWidth="1"/>
    <col min="4070" max="4070" width="12.625" style="79" customWidth="1"/>
    <col min="4071" max="4071" width="32.375" style="79" customWidth="1"/>
    <col min="4072" max="4072" width="5.375" style="79" customWidth="1"/>
    <col min="4073" max="4092" width="9" style="79"/>
    <col min="4093" max="4093" width="5.375" style="79" customWidth="1"/>
    <col min="4094" max="4094" width="13.75" style="79" customWidth="1"/>
    <col min="4095" max="4095" width="37.125" style="79" customWidth="1"/>
    <col min="4096" max="4096" width="5.375" style="79" customWidth="1"/>
    <col min="4097" max="4097" width="10.875" style="79" customWidth="1"/>
    <col min="4098" max="4099" width="8.625" style="79" customWidth="1"/>
    <col min="4100" max="4100" width="7.875" style="79" customWidth="1"/>
    <col min="4101" max="4101" width="11.625" style="79" customWidth="1"/>
    <col min="4102" max="4102" width="10.625" style="79" customWidth="1"/>
    <col min="4103" max="4103" width="15.375" style="79" customWidth="1"/>
    <col min="4104" max="4104" width="16.875" style="79" customWidth="1"/>
    <col min="4105" max="4109" width="9" style="79" hidden="1" customWidth="1"/>
    <col min="4110" max="4323" width="9" style="79" customWidth="1"/>
    <col min="4324" max="4324" width="2.625" style="79" customWidth="1"/>
    <col min="4325" max="4325" width="6.75" style="79" customWidth="1"/>
    <col min="4326" max="4326" width="12.625" style="79" customWidth="1"/>
    <col min="4327" max="4327" width="32.375" style="79" customWidth="1"/>
    <col min="4328" max="4328" width="5.375" style="79" customWidth="1"/>
    <col min="4329" max="4348" width="9" style="79"/>
    <col min="4349" max="4349" width="5.375" style="79" customWidth="1"/>
    <col min="4350" max="4350" width="13.75" style="79" customWidth="1"/>
    <col min="4351" max="4351" width="37.125" style="79" customWidth="1"/>
    <col min="4352" max="4352" width="5.375" style="79" customWidth="1"/>
    <col min="4353" max="4353" width="10.875" style="79" customWidth="1"/>
    <col min="4354" max="4355" width="8.625" style="79" customWidth="1"/>
    <col min="4356" max="4356" width="7.875" style="79" customWidth="1"/>
    <col min="4357" max="4357" width="11.625" style="79" customWidth="1"/>
    <col min="4358" max="4358" width="10.625" style="79" customWidth="1"/>
    <col min="4359" max="4359" width="15.375" style="79" customWidth="1"/>
    <col min="4360" max="4360" width="16.875" style="79" customWidth="1"/>
    <col min="4361" max="4365" width="9" style="79" hidden="1" customWidth="1"/>
    <col min="4366" max="4579" width="9" style="79" customWidth="1"/>
    <col min="4580" max="4580" width="2.625" style="79" customWidth="1"/>
    <col min="4581" max="4581" width="6.75" style="79" customWidth="1"/>
    <col min="4582" max="4582" width="12.625" style="79" customWidth="1"/>
    <col min="4583" max="4583" width="32.375" style="79" customWidth="1"/>
    <col min="4584" max="4584" width="5.375" style="79" customWidth="1"/>
    <col min="4585" max="4604" width="9" style="79"/>
    <col min="4605" max="4605" width="5.375" style="79" customWidth="1"/>
    <col min="4606" max="4606" width="13.75" style="79" customWidth="1"/>
    <col min="4607" max="4607" width="37.125" style="79" customWidth="1"/>
    <col min="4608" max="4608" width="5.375" style="79" customWidth="1"/>
    <col min="4609" max="4609" width="10.875" style="79" customWidth="1"/>
    <col min="4610" max="4611" width="8.625" style="79" customWidth="1"/>
    <col min="4612" max="4612" width="7.875" style="79" customWidth="1"/>
    <col min="4613" max="4613" width="11.625" style="79" customWidth="1"/>
    <col min="4614" max="4614" width="10.625" style="79" customWidth="1"/>
    <col min="4615" max="4615" width="15.375" style="79" customWidth="1"/>
    <col min="4616" max="4616" width="16.875" style="79" customWidth="1"/>
    <col min="4617" max="4621" width="9" style="79" hidden="1" customWidth="1"/>
    <col min="4622" max="4835" width="9" style="79" customWidth="1"/>
    <col min="4836" max="4836" width="2.625" style="79" customWidth="1"/>
    <col min="4837" max="4837" width="6.75" style="79" customWidth="1"/>
    <col min="4838" max="4838" width="12.625" style="79" customWidth="1"/>
    <col min="4839" max="4839" width="32.375" style="79" customWidth="1"/>
    <col min="4840" max="4840" width="5.375" style="79" customWidth="1"/>
    <col min="4841" max="4860" width="9" style="79"/>
    <col min="4861" max="4861" width="5.375" style="79" customWidth="1"/>
    <col min="4862" max="4862" width="13.75" style="79" customWidth="1"/>
    <col min="4863" max="4863" width="37.125" style="79" customWidth="1"/>
    <col min="4864" max="4864" width="5.375" style="79" customWidth="1"/>
    <col min="4865" max="4865" width="10.875" style="79" customWidth="1"/>
    <col min="4866" max="4867" width="8.625" style="79" customWidth="1"/>
    <col min="4868" max="4868" width="7.875" style="79" customWidth="1"/>
    <col min="4869" max="4869" width="11.625" style="79" customWidth="1"/>
    <col min="4870" max="4870" width="10.625" style="79" customWidth="1"/>
    <col min="4871" max="4871" width="15.375" style="79" customWidth="1"/>
    <col min="4872" max="4872" width="16.875" style="79" customWidth="1"/>
    <col min="4873" max="4877" width="9" style="79" hidden="1" customWidth="1"/>
    <col min="4878" max="5091" width="9" style="79" customWidth="1"/>
    <col min="5092" max="5092" width="2.625" style="79" customWidth="1"/>
    <col min="5093" max="5093" width="6.75" style="79" customWidth="1"/>
    <col min="5094" max="5094" width="12.625" style="79" customWidth="1"/>
    <col min="5095" max="5095" width="32.375" style="79" customWidth="1"/>
    <col min="5096" max="5096" width="5.375" style="79" customWidth="1"/>
    <col min="5097" max="5116" width="9" style="79"/>
    <col min="5117" max="5117" width="5.375" style="79" customWidth="1"/>
    <col min="5118" max="5118" width="13.75" style="79" customWidth="1"/>
    <col min="5119" max="5119" width="37.125" style="79" customWidth="1"/>
    <col min="5120" max="5120" width="5.375" style="79" customWidth="1"/>
    <col min="5121" max="5121" width="10.875" style="79" customWidth="1"/>
    <col min="5122" max="5123" width="8.625" style="79" customWidth="1"/>
    <col min="5124" max="5124" width="7.875" style="79" customWidth="1"/>
    <col min="5125" max="5125" width="11.625" style="79" customWidth="1"/>
    <col min="5126" max="5126" width="10.625" style="79" customWidth="1"/>
    <col min="5127" max="5127" width="15.375" style="79" customWidth="1"/>
    <col min="5128" max="5128" width="16.875" style="79" customWidth="1"/>
    <col min="5129" max="5133" width="9" style="79" hidden="1" customWidth="1"/>
    <col min="5134" max="5347" width="9" style="79" customWidth="1"/>
    <col min="5348" max="5348" width="2.625" style="79" customWidth="1"/>
    <col min="5349" max="5349" width="6.75" style="79" customWidth="1"/>
    <col min="5350" max="5350" width="12.625" style="79" customWidth="1"/>
    <col min="5351" max="5351" width="32.375" style="79" customWidth="1"/>
    <col min="5352" max="5352" width="5.375" style="79" customWidth="1"/>
    <col min="5353" max="5372" width="9" style="79"/>
    <col min="5373" max="5373" width="5.375" style="79" customWidth="1"/>
    <col min="5374" max="5374" width="13.75" style="79" customWidth="1"/>
    <col min="5375" max="5375" width="37.125" style="79" customWidth="1"/>
    <col min="5376" max="5376" width="5.375" style="79" customWidth="1"/>
    <col min="5377" max="5377" width="10.875" style="79" customWidth="1"/>
    <col min="5378" max="5379" width="8.625" style="79" customWidth="1"/>
    <col min="5380" max="5380" width="7.875" style="79" customWidth="1"/>
    <col min="5381" max="5381" width="11.625" style="79" customWidth="1"/>
    <col min="5382" max="5382" width="10.625" style="79" customWidth="1"/>
    <col min="5383" max="5383" width="15.375" style="79" customWidth="1"/>
    <col min="5384" max="5384" width="16.875" style="79" customWidth="1"/>
    <col min="5385" max="5389" width="9" style="79" hidden="1" customWidth="1"/>
    <col min="5390" max="5603" width="9" style="79" customWidth="1"/>
    <col min="5604" max="5604" width="2.625" style="79" customWidth="1"/>
    <col min="5605" max="5605" width="6.75" style="79" customWidth="1"/>
    <col min="5606" max="5606" width="12.625" style="79" customWidth="1"/>
    <col min="5607" max="5607" width="32.375" style="79" customWidth="1"/>
    <col min="5608" max="5608" width="5.375" style="79" customWidth="1"/>
    <col min="5609" max="5628" width="9" style="79"/>
    <col min="5629" max="5629" width="5.375" style="79" customWidth="1"/>
    <col min="5630" max="5630" width="13.75" style="79" customWidth="1"/>
    <col min="5631" max="5631" width="37.125" style="79" customWidth="1"/>
    <col min="5632" max="5632" width="5.375" style="79" customWidth="1"/>
    <col min="5633" max="5633" width="10.875" style="79" customWidth="1"/>
    <col min="5634" max="5635" width="8.625" style="79" customWidth="1"/>
    <col min="5636" max="5636" width="7.875" style="79" customWidth="1"/>
    <col min="5637" max="5637" width="11.625" style="79" customWidth="1"/>
    <col min="5638" max="5638" width="10.625" style="79" customWidth="1"/>
    <col min="5639" max="5639" width="15.375" style="79" customWidth="1"/>
    <col min="5640" max="5640" width="16.875" style="79" customWidth="1"/>
    <col min="5641" max="5645" width="9" style="79" hidden="1" customWidth="1"/>
    <col min="5646" max="5859" width="9" style="79" customWidth="1"/>
    <col min="5860" max="5860" width="2.625" style="79" customWidth="1"/>
    <col min="5861" max="5861" width="6.75" style="79" customWidth="1"/>
    <col min="5862" max="5862" width="12.625" style="79" customWidth="1"/>
    <col min="5863" max="5863" width="32.375" style="79" customWidth="1"/>
    <col min="5864" max="5864" width="5.375" style="79" customWidth="1"/>
    <col min="5865" max="5884" width="9" style="79"/>
    <col min="5885" max="5885" width="5.375" style="79" customWidth="1"/>
    <col min="5886" max="5886" width="13.75" style="79" customWidth="1"/>
    <col min="5887" max="5887" width="37.125" style="79" customWidth="1"/>
    <col min="5888" max="5888" width="5.375" style="79" customWidth="1"/>
    <col min="5889" max="5889" width="10.875" style="79" customWidth="1"/>
    <col min="5890" max="5891" width="8.625" style="79" customWidth="1"/>
    <col min="5892" max="5892" width="7.875" style="79" customWidth="1"/>
    <col min="5893" max="5893" width="11.625" style="79" customWidth="1"/>
    <col min="5894" max="5894" width="10.625" style="79" customWidth="1"/>
    <col min="5895" max="5895" width="15.375" style="79" customWidth="1"/>
    <col min="5896" max="5896" width="16.875" style="79" customWidth="1"/>
    <col min="5897" max="5901" width="9" style="79" hidden="1" customWidth="1"/>
    <col min="5902" max="6115" width="9" style="79" customWidth="1"/>
    <col min="6116" max="6116" width="2.625" style="79" customWidth="1"/>
    <col min="6117" max="6117" width="6.75" style="79" customWidth="1"/>
    <col min="6118" max="6118" width="12.625" style="79" customWidth="1"/>
    <col min="6119" max="6119" width="32.375" style="79" customWidth="1"/>
    <col min="6120" max="6120" width="5.375" style="79" customWidth="1"/>
    <col min="6121" max="6140" width="9" style="79"/>
    <col min="6141" max="6141" width="5.375" style="79" customWidth="1"/>
    <col min="6142" max="6142" width="13.75" style="79" customWidth="1"/>
    <col min="6143" max="6143" width="37.125" style="79" customWidth="1"/>
    <col min="6144" max="6144" width="5.375" style="79" customWidth="1"/>
    <col min="6145" max="6145" width="10.875" style="79" customWidth="1"/>
    <col min="6146" max="6147" width="8.625" style="79" customWidth="1"/>
    <col min="6148" max="6148" width="7.875" style="79" customWidth="1"/>
    <col min="6149" max="6149" width="11.625" style="79" customWidth="1"/>
    <col min="6150" max="6150" width="10.625" style="79" customWidth="1"/>
    <col min="6151" max="6151" width="15.375" style="79" customWidth="1"/>
    <col min="6152" max="6152" width="16.875" style="79" customWidth="1"/>
    <col min="6153" max="6157" width="9" style="79" hidden="1" customWidth="1"/>
    <col min="6158" max="6371" width="9" style="79" customWidth="1"/>
    <col min="6372" max="6372" width="2.625" style="79" customWidth="1"/>
    <col min="6373" max="6373" width="6.75" style="79" customWidth="1"/>
    <col min="6374" max="6374" width="12.625" style="79" customWidth="1"/>
    <col min="6375" max="6375" width="32.375" style="79" customWidth="1"/>
    <col min="6376" max="6376" width="5.375" style="79" customWidth="1"/>
    <col min="6377" max="6396" width="9" style="79"/>
    <col min="6397" max="6397" width="5.375" style="79" customWidth="1"/>
    <col min="6398" max="6398" width="13.75" style="79" customWidth="1"/>
    <col min="6399" max="6399" width="37.125" style="79" customWidth="1"/>
    <col min="6400" max="6400" width="5.375" style="79" customWidth="1"/>
    <col min="6401" max="6401" width="10.875" style="79" customWidth="1"/>
    <col min="6402" max="6403" width="8.625" style="79" customWidth="1"/>
    <col min="6404" max="6404" width="7.875" style="79" customWidth="1"/>
    <col min="6405" max="6405" width="11.625" style="79" customWidth="1"/>
    <col min="6406" max="6406" width="10.625" style="79" customWidth="1"/>
    <col min="6407" max="6407" width="15.375" style="79" customWidth="1"/>
    <col min="6408" max="6408" width="16.875" style="79" customWidth="1"/>
    <col min="6409" max="6413" width="9" style="79" hidden="1" customWidth="1"/>
    <col min="6414" max="6627" width="9" style="79" customWidth="1"/>
    <col min="6628" max="6628" width="2.625" style="79" customWidth="1"/>
    <col min="6629" max="6629" width="6.75" style="79" customWidth="1"/>
    <col min="6630" max="6630" width="12.625" style="79" customWidth="1"/>
    <col min="6631" max="6631" width="32.375" style="79" customWidth="1"/>
    <col min="6632" max="6632" width="5.375" style="79" customWidth="1"/>
    <col min="6633" max="6652" width="9" style="79"/>
    <col min="6653" max="6653" width="5.375" style="79" customWidth="1"/>
    <col min="6654" max="6654" width="13.75" style="79" customWidth="1"/>
    <col min="6655" max="6655" width="37.125" style="79" customWidth="1"/>
    <col min="6656" max="6656" width="5.375" style="79" customWidth="1"/>
    <col min="6657" max="6657" width="10.875" style="79" customWidth="1"/>
    <col min="6658" max="6659" width="8.625" style="79" customWidth="1"/>
    <col min="6660" max="6660" width="7.875" style="79" customWidth="1"/>
    <col min="6661" max="6661" width="11.625" style="79" customWidth="1"/>
    <col min="6662" max="6662" width="10.625" style="79" customWidth="1"/>
    <col min="6663" max="6663" width="15.375" style="79" customWidth="1"/>
    <col min="6664" max="6664" width="16.875" style="79" customWidth="1"/>
    <col min="6665" max="6669" width="9" style="79" hidden="1" customWidth="1"/>
    <col min="6670" max="6883" width="9" style="79" customWidth="1"/>
    <col min="6884" max="6884" width="2.625" style="79" customWidth="1"/>
    <col min="6885" max="6885" width="6.75" style="79" customWidth="1"/>
    <col min="6886" max="6886" width="12.625" style="79" customWidth="1"/>
    <col min="6887" max="6887" width="32.375" style="79" customWidth="1"/>
    <col min="6888" max="6888" width="5.375" style="79" customWidth="1"/>
    <col min="6889" max="6908" width="9" style="79"/>
    <col min="6909" max="6909" width="5.375" style="79" customWidth="1"/>
    <col min="6910" max="6910" width="13.75" style="79" customWidth="1"/>
    <col min="6911" max="6911" width="37.125" style="79" customWidth="1"/>
    <col min="6912" max="6912" width="5.375" style="79" customWidth="1"/>
    <col min="6913" max="6913" width="10.875" style="79" customWidth="1"/>
    <col min="6914" max="6915" width="8.625" style="79" customWidth="1"/>
    <col min="6916" max="6916" width="7.875" style="79" customWidth="1"/>
    <col min="6917" max="6917" width="11.625" style="79" customWidth="1"/>
    <col min="6918" max="6918" width="10.625" style="79" customWidth="1"/>
    <col min="6919" max="6919" width="15.375" style="79" customWidth="1"/>
    <col min="6920" max="6920" width="16.875" style="79" customWidth="1"/>
    <col min="6921" max="6925" width="9" style="79" hidden="1" customWidth="1"/>
    <col min="6926" max="7139" width="9" style="79" customWidth="1"/>
    <col min="7140" max="7140" width="2.625" style="79" customWidth="1"/>
    <col min="7141" max="7141" width="6.75" style="79" customWidth="1"/>
    <col min="7142" max="7142" width="12.625" style="79" customWidth="1"/>
    <col min="7143" max="7143" width="32.375" style="79" customWidth="1"/>
    <col min="7144" max="7144" width="5.375" style="79" customWidth="1"/>
    <col min="7145" max="7164" width="9" style="79"/>
    <col min="7165" max="7165" width="5.375" style="79" customWidth="1"/>
    <col min="7166" max="7166" width="13.75" style="79" customWidth="1"/>
    <col min="7167" max="7167" width="37.125" style="79" customWidth="1"/>
    <col min="7168" max="7168" width="5.375" style="79" customWidth="1"/>
    <col min="7169" max="7169" width="10.875" style="79" customWidth="1"/>
    <col min="7170" max="7171" width="8.625" style="79" customWidth="1"/>
    <col min="7172" max="7172" width="7.875" style="79" customWidth="1"/>
    <col min="7173" max="7173" width="11.625" style="79" customWidth="1"/>
    <col min="7174" max="7174" width="10.625" style="79" customWidth="1"/>
    <col min="7175" max="7175" width="15.375" style="79" customWidth="1"/>
    <col min="7176" max="7176" width="16.875" style="79" customWidth="1"/>
    <col min="7177" max="7181" width="9" style="79" hidden="1" customWidth="1"/>
    <col min="7182" max="7395" width="9" style="79" customWidth="1"/>
    <col min="7396" max="7396" width="2.625" style="79" customWidth="1"/>
    <col min="7397" max="7397" width="6.75" style="79" customWidth="1"/>
    <col min="7398" max="7398" width="12.625" style="79" customWidth="1"/>
    <col min="7399" max="7399" width="32.375" style="79" customWidth="1"/>
    <col min="7400" max="7400" width="5.375" style="79" customWidth="1"/>
    <col min="7401" max="7420" width="9" style="79"/>
    <col min="7421" max="7421" width="5.375" style="79" customWidth="1"/>
    <col min="7422" max="7422" width="13.75" style="79" customWidth="1"/>
    <col min="7423" max="7423" width="37.125" style="79" customWidth="1"/>
    <col min="7424" max="7424" width="5.375" style="79" customWidth="1"/>
    <col min="7425" max="7425" width="10.875" style="79" customWidth="1"/>
    <col min="7426" max="7427" width="8.625" style="79" customWidth="1"/>
    <col min="7428" max="7428" width="7.875" style="79" customWidth="1"/>
    <col min="7429" max="7429" width="11.625" style="79" customWidth="1"/>
    <col min="7430" max="7430" width="10.625" style="79" customWidth="1"/>
    <col min="7431" max="7431" width="15.375" style="79" customWidth="1"/>
    <col min="7432" max="7432" width="16.875" style="79" customWidth="1"/>
    <col min="7433" max="7437" width="9" style="79" hidden="1" customWidth="1"/>
    <col min="7438" max="7651" width="9" style="79" customWidth="1"/>
    <col min="7652" max="7652" width="2.625" style="79" customWidth="1"/>
    <col min="7653" max="7653" width="6.75" style="79" customWidth="1"/>
    <col min="7654" max="7654" width="12.625" style="79" customWidth="1"/>
    <col min="7655" max="7655" width="32.375" style="79" customWidth="1"/>
    <col min="7656" max="7656" width="5.375" style="79" customWidth="1"/>
    <col min="7657" max="7676" width="9" style="79"/>
    <col min="7677" max="7677" width="5.375" style="79" customWidth="1"/>
    <col min="7678" max="7678" width="13.75" style="79" customWidth="1"/>
    <col min="7679" max="7679" width="37.125" style="79" customWidth="1"/>
    <col min="7680" max="7680" width="5.375" style="79" customWidth="1"/>
    <col min="7681" max="7681" width="10.875" style="79" customWidth="1"/>
    <col min="7682" max="7683" width="8.625" style="79" customWidth="1"/>
    <col min="7684" max="7684" width="7.875" style="79" customWidth="1"/>
    <col min="7685" max="7685" width="11.625" style="79" customWidth="1"/>
    <col min="7686" max="7686" width="10.625" style="79" customWidth="1"/>
    <col min="7687" max="7687" width="15.375" style="79" customWidth="1"/>
    <col min="7688" max="7688" width="16.875" style="79" customWidth="1"/>
    <col min="7689" max="7693" width="9" style="79" hidden="1" customWidth="1"/>
    <col min="7694" max="7907" width="9" style="79" customWidth="1"/>
    <col min="7908" max="7908" width="2.625" style="79" customWidth="1"/>
    <col min="7909" max="7909" width="6.75" style="79" customWidth="1"/>
    <col min="7910" max="7910" width="12.625" style="79" customWidth="1"/>
    <col min="7911" max="7911" width="32.375" style="79" customWidth="1"/>
    <col min="7912" max="7912" width="5.375" style="79" customWidth="1"/>
    <col min="7913" max="7932" width="9" style="79"/>
    <col min="7933" max="7933" width="5.375" style="79" customWidth="1"/>
    <col min="7934" max="7934" width="13.75" style="79" customWidth="1"/>
    <col min="7935" max="7935" width="37.125" style="79" customWidth="1"/>
    <col min="7936" max="7936" width="5.375" style="79" customWidth="1"/>
    <col min="7937" max="7937" width="10.875" style="79" customWidth="1"/>
    <col min="7938" max="7939" width="8.625" style="79" customWidth="1"/>
    <col min="7940" max="7940" width="7.875" style="79" customWidth="1"/>
    <col min="7941" max="7941" width="11.625" style="79" customWidth="1"/>
    <col min="7942" max="7942" width="10.625" style="79" customWidth="1"/>
    <col min="7943" max="7943" width="15.375" style="79" customWidth="1"/>
    <col min="7944" max="7944" width="16.875" style="79" customWidth="1"/>
    <col min="7945" max="7949" width="9" style="79" hidden="1" customWidth="1"/>
    <col min="7950" max="8163" width="9" style="79" customWidth="1"/>
    <col min="8164" max="8164" width="2.625" style="79" customWidth="1"/>
    <col min="8165" max="8165" width="6.75" style="79" customWidth="1"/>
    <col min="8166" max="8166" width="12.625" style="79" customWidth="1"/>
    <col min="8167" max="8167" width="32.375" style="79" customWidth="1"/>
    <col min="8168" max="8168" width="5.375" style="79" customWidth="1"/>
    <col min="8169" max="8188" width="9" style="79"/>
    <col min="8189" max="8189" width="5.375" style="79" customWidth="1"/>
    <col min="8190" max="8190" width="13.75" style="79" customWidth="1"/>
    <col min="8191" max="8191" width="37.125" style="79" customWidth="1"/>
    <col min="8192" max="8192" width="5.375" style="79" customWidth="1"/>
    <col min="8193" max="8193" width="10.875" style="79" customWidth="1"/>
    <col min="8194" max="8195" width="8.625" style="79" customWidth="1"/>
    <col min="8196" max="8196" width="7.875" style="79" customWidth="1"/>
    <col min="8197" max="8197" width="11.625" style="79" customWidth="1"/>
    <col min="8198" max="8198" width="10.625" style="79" customWidth="1"/>
    <col min="8199" max="8199" width="15.375" style="79" customWidth="1"/>
    <col min="8200" max="8200" width="16.875" style="79" customWidth="1"/>
    <col min="8201" max="8205" width="9" style="79" hidden="1" customWidth="1"/>
    <col min="8206" max="8419" width="9" style="79" customWidth="1"/>
    <col min="8420" max="8420" width="2.625" style="79" customWidth="1"/>
    <col min="8421" max="8421" width="6.75" style="79" customWidth="1"/>
    <col min="8422" max="8422" width="12.625" style="79" customWidth="1"/>
    <col min="8423" max="8423" width="32.375" style="79" customWidth="1"/>
    <col min="8424" max="8424" width="5.375" style="79" customWidth="1"/>
    <col min="8425" max="8444" width="9" style="79"/>
    <col min="8445" max="8445" width="5.375" style="79" customWidth="1"/>
    <col min="8446" max="8446" width="13.75" style="79" customWidth="1"/>
    <col min="8447" max="8447" width="37.125" style="79" customWidth="1"/>
    <col min="8448" max="8448" width="5.375" style="79" customWidth="1"/>
    <col min="8449" max="8449" width="10.875" style="79" customWidth="1"/>
    <col min="8450" max="8451" width="8.625" style="79" customWidth="1"/>
    <col min="8452" max="8452" width="7.875" style="79" customWidth="1"/>
    <col min="8453" max="8453" width="11.625" style="79" customWidth="1"/>
    <col min="8454" max="8454" width="10.625" style="79" customWidth="1"/>
    <col min="8455" max="8455" width="15.375" style="79" customWidth="1"/>
    <col min="8456" max="8456" width="16.875" style="79" customWidth="1"/>
    <col min="8457" max="8461" width="9" style="79" hidden="1" customWidth="1"/>
    <col min="8462" max="8675" width="9" style="79" customWidth="1"/>
    <col min="8676" max="8676" width="2.625" style="79" customWidth="1"/>
    <col min="8677" max="8677" width="6.75" style="79" customWidth="1"/>
    <col min="8678" max="8678" width="12.625" style="79" customWidth="1"/>
    <col min="8679" max="8679" width="32.375" style="79" customWidth="1"/>
    <col min="8680" max="8680" width="5.375" style="79" customWidth="1"/>
    <col min="8681" max="8700" width="9" style="79"/>
    <col min="8701" max="8701" width="5.375" style="79" customWidth="1"/>
    <col min="8702" max="8702" width="13.75" style="79" customWidth="1"/>
    <col min="8703" max="8703" width="37.125" style="79" customWidth="1"/>
    <col min="8704" max="8704" width="5.375" style="79" customWidth="1"/>
    <col min="8705" max="8705" width="10.875" style="79" customWidth="1"/>
    <col min="8706" max="8707" width="8.625" style="79" customWidth="1"/>
    <col min="8708" max="8708" width="7.875" style="79" customWidth="1"/>
    <col min="8709" max="8709" width="11.625" style="79" customWidth="1"/>
    <col min="8710" max="8710" width="10.625" style="79" customWidth="1"/>
    <col min="8711" max="8711" width="15.375" style="79" customWidth="1"/>
    <col min="8712" max="8712" width="16.875" style="79" customWidth="1"/>
    <col min="8713" max="8717" width="9" style="79" hidden="1" customWidth="1"/>
    <col min="8718" max="8931" width="9" style="79" customWidth="1"/>
    <col min="8932" max="8932" width="2.625" style="79" customWidth="1"/>
    <col min="8933" max="8933" width="6.75" style="79" customWidth="1"/>
    <col min="8934" max="8934" width="12.625" style="79" customWidth="1"/>
    <col min="8935" max="8935" width="32.375" style="79" customWidth="1"/>
    <col min="8936" max="8936" width="5.375" style="79" customWidth="1"/>
    <col min="8937" max="8956" width="9" style="79"/>
    <col min="8957" max="8957" width="5.375" style="79" customWidth="1"/>
    <col min="8958" max="8958" width="13.75" style="79" customWidth="1"/>
    <col min="8959" max="8959" width="37.125" style="79" customWidth="1"/>
    <col min="8960" max="8960" width="5.375" style="79" customWidth="1"/>
    <col min="8961" max="8961" width="10.875" style="79" customWidth="1"/>
    <col min="8962" max="8963" width="8.625" style="79" customWidth="1"/>
    <col min="8964" max="8964" width="7.875" style="79" customWidth="1"/>
    <col min="8965" max="8965" width="11.625" style="79" customWidth="1"/>
    <col min="8966" max="8966" width="10.625" style="79" customWidth="1"/>
    <col min="8967" max="8967" width="15.375" style="79" customWidth="1"/>
    <col min="8968" max="8968" width="16.875" style="79" customWidth="1"/>
    <col min="8969" max="8973" width="9" style="79" hidden="1" customWidth="1"/>
    <col min="8974" max="9187" width="9" style="79" customWidth="1"/>
    <col min="9188" max="9188" width="2.625" style="79" customWidth="1"/>
    <col min="9189" max="9189" width="6.75" style="79" customWidth="1"/>
    <col min="9190" max="9190" width="12.625" style="79" customWidth="1"/>
    <col min="9191" max="9191" width="32.375" style="79" customWidth="1"/>
    <col min="9192" max="9192" width="5.375" style="79" customWidth="1"/>
    <col min="9193" max="9212" width="9" style="79"/>
    <col min="9213" max="9213" width="5.375" style="79" customWidth="1"/>
    <col min="9214" max="9214" width="13.75" style="79" customWidth="1"/>
    <col min="9215" max="9215" width="37.125" style="79" customWidth="1"/>
    <col min="9216" max="9216" width="5.375" style="79" customWidth="1"/>
    <col min="9217" max="9217" width="10.875" style="79" customWidth="1"/>
    <col min="9218" max="9219" width="8.625" style="79" customWidth="1"/>
    <col min="9220" max="9220" width="7.875" style="79" customWidth="1"/>
    <col min="9221" max="9221" width="11.625" style="79" customWidth="1"/>
    <col min="9222" max="9222" width="10.625" style="79" customWidth="1"/>
    <col min="9223" max="9223" width="15.375" style="79" customWidth="1"/>
    <col min="9224" max="9224" width="16.875" style="79" customWidth="1"/>
    <col min="9225" max="9229" width="9" style="79" hidden="1" customWidth="1"/>
    <col min="9230" max="9443" width="9" style="79" customWidth="1"/>
    <col min="9444" max="9444" width="2.625" style="79" customWidth="1"/>
    <col min="9445" max="9445" width="6.75" style="79" customWidth="1"/>
    <col min="9446" max="9446" width="12.625" style="79" customWidth="1"/>
    <col min="9447" max="9447" width="32.375" style="79" customWidth="1"/>
    <col min="9448" max="9448" width="5.375" style="79" customWidth="1"/>
    <col min="9449" max="9468" width="9" style="79"/>
    <col min="9469" max="9469" width="5.375" style="79" customWidth="1"/>
    <col min="9470" max="9470" width="13.75" style="79" customWidth="1"/>
    <col min="9471" max="9471" width="37.125" style="79" customWidth="1"/>
    <col min="9472" max="9472" width="5.375" style="79" customWidth="1"/>
    <col min="9473" max="9473" width="10.875" style="79" customWidth="1"/>
    <col min="9474" max="9475" width="8.625" style="79" customWidth="1"/>
    <col min="9476" max="9476" width="7.875" style="79" customWidth="1"/>
    <col min="9477" max="9477" width="11.625" style="79" customWidth="1"/>
    <col min="9478" max="9478" width="10.625" style="79" customWidth="1"/>
    <col min="9479" max="9479" width="15.375" style="79" customWidth="1"/>
    <col min="9480" max="9480" width="16.875" style="79" customWidth="1"/>
    <col min="9481" max="9485" width="9" style="79" hidden="1" customWidth="1"/>
    <col min="9486" max="9699" width="9" style="79" customWidth="1"/>
    <col min="9700" max="9700" width="2.625" style="79" customWidth="1"/>
    <col min="9701" max="9701" width="6.75" style="79" customWidth="1"/>
    <col min="9702" max="9702" width="12.625" style="79" customWidth="1"/>
    <col min="9703" max="9703" width="32.375" style="79" customWidth="1"/>
    <col min="9704" max="9704" width="5.375" style="79" customWidth="1"/>
    <col min="9705" max="9724" width="9" style="79"/>
    <col min="9725" max="9725" width="5.375" style="79" customWidth="1"/>
    <col min="9726" max="9726" width="13.75" style="79" customWidth="1"/>
    <col min="9727" max="9727" width="37.125" style="79" customWidth="1"/>
    <col min="9728" max="9728" width="5.375" style="79" customWidth="1"/>
    <col min="9729" max="9729" width="10.875" style="79" customWidth="1"/>
    <col min="9730" max="9731" width="8.625" style="79" customWidth="1"/>
    <col min="9732" max="9732" width="7.875" style="79" customWidth="1"/>
    <col min="9733" max="9733" width="11.625" style="79" customWidth="1"/>
    <col min="9734" max="9734" width="10.625" style="79" customWidth="1"/>
    <col min="9735" max="9735" width="15.375" style="79" customWidth="1"/>
    <col min="9736" max="9736" width="16.875" style="79" customWidth="1"/>
    <col min="9737" max="9741" width="9" style="79" hidden="1" customWidth="1"/>
    <col min="9742" max="9955" width="9" style="79" customWidth="1"/>
    <col min="9956" max="9956" width="2.625" style="79" customWidth="1"/>
    <col min="9957" max="9957" width="6.75" style="79" customWidth="1"/>
    <col min="9958" max="9958" width="12.625" style="79" customWidth="1"/>
    <col min="9959" max="9959" width="32.375" style="79" customWidth="1"/>
    <col min="9960" max="9960" width="5.375" style="79" customWidth="1"/>
    <col min="9961" max="9980" width="9" style="79"/>
    <col min="9981" max="9981" width="5.375" style="79" customWidth="1"/>
    <col min="9982" max="9982" width="13.75" style="79" customWidth="1"/>
    <col min="9983" max="9983" width="37.125" style="79" customWidth="1"/>
    <col min="9984" max="9984" width="5.375" style="79" customWidth="1"/>
    <col min="9985" max="9985" width="10.875" style="79" customWidth="1"/>
    <col min="9986" max="9987" width="8.625" style="79" customWidth="1"/>
    <col min="9988" max="9988" width="7.875" style="79" customWidth="1"/>
    <col min="9989" max="9989" width="11.625" style="79" customWidth="1"/>
    <col min="9990" max="9990" width="10.625" style="79" customWidth="1"/>
    <col min="9991" max="9991" width="15.375" style="79" customWidth="1"/>
    <col min="9992" max="9992" width="16.875" style="79" customWidth="1"/>
    <col min="9993" max="9997" width="9" style="79" hidden="1" customWidth="1"/>
    <col min="9998" max="10211" width="9" style="79" customWidth="1"/>
    <col min="10212" max="10212" width="2.625" style="79" customWidth="1"/>
    <col min="10213" max="10213" width="6.75" style="79" customWidth="1"/>
    <col min="10214" max="10214" width="12.625" style="79" customWidth="1"/>
    <col min="10215" max="10215" width="32.375" style="79" customWidth="1"/>
    <col min="10216" max="10216" width="5.375" style="79" customWidth="1"/>
    <col min="10217" max="10236" width="9" style="79"/>
    <col min="10237" max="10237" width="5.375" style="79" customWidth="1"/>
    <col min="10238" max="10238" width="13.75" style="79" customWidth="1"/>
    <col min="10239" max="10239" width="37.125" style="79" customWidth="1"/>
    <col min="10240" max="10240" width="5.375" style="79" customWidth="1"/>
    <col min="10241" max="10241" width="10.875" style="79" customWidth="1"/>
    <col min="10242" max="10243" width="8.625" style="79" customWidth="1"/>
    <col min="10244" max="10244" width="7.875" style="79" customWidth="1"/>
    <col min="10245" max="10245" width="11.625" style="79" customWidth="1"/>
    <col min="10246" max="10246" width="10.625" style="79" customWidth="1"/>
    <col min="10247" max="10247" width="15.375" style="79" customWidth="1"/>
    <col min="10248" max="10248" width="16.875" style="79" customWidth="1"/>
    <col min="10249" max="10253" width="9" style="79" hidden="1" customWidth="1"/>
    <col min="10254" max="10467" width="9" style="79" customWidth="1"/>
    <col min="10468" max="10468" width="2.625" style="79" customWidth="1"/>
    <col min="10469" max="10469" width="6.75" style="79" customWidth="1"/>
    <col min="10470" max="10470" width="12.625" style="79" customWidth="1"/>
    <col min="10471" max="10471" width="32.375" style="79" customWidth="1"/>
    <col min="10472" max="10472" width="5.375" style="79" customWidth="1"/>
    <col min="10473" max="10492" width="9" style="79"/>
    <col min="10493" max="10493" width="5.375" style="79" customWidth="1"/>
    <col min="10494" max="10494" width="13.75" style="79" customWidth="1"/>
    <col min="10495" max="10495" width="37.125" style="79" customWidth="1"/>
    <col min="10496" max="10496" width="5.375" style="79" customWidth="1"/>
    <col min="10497" max="10497" width="10.875" style="79" customWidth="1"/>
    <col min="10498" max="10499" width="8.625" style="79" customWidth="1"/>
    <col min="10500" max="10500" width="7.875" style="79" customWidth="1"/>
    <col min="10501" max="10501" width="11.625" style="79" customWidth="1"/>
    <col min="10502" max="10502" width="10.625" style="79" customWidth="1"/>
    <col min="10503" max="10503" width="15.375" style="79" customWidth="1"/>
    <col min="10504" max="10504" width="16.875" style="79" customWidth="1"/>
    <col min="10505" max="10509" width="9" style="79" hidden="1" customWidth="1"/>
    <col min="10510" max="10723" width="9" style="79" customWidth="1"/>
    <col min="10724" max="10724" width="2.625" style="79" customWidth="1"/>
    <col min="10725" max="10725" width="6.75" style="79" customWidth="1"/>
    <col min="10726" max="10726" width="12.625" style="79" customWidth="1"/>
    <col min="10727" max="10727" width="32.375" style="79" customWidth="1"/>
    <col min="10728" max="10728" width="5.375" style="79" customWidth="1"/>
    <col min="10729" max="10748" width="9" style="79"/>
    <col min="10749" max="10749" width="5.375" style="79" customWidth="1"/>
    <col min="10750" max="10750" width="13.75" style="79" customWidth="1"/>
    <col min="10751" max="10751" width="37.125" style="79" customWidth="1"/>
    <col min="10752" max="10752" width="5.375" style="79" customWidth="1"/>
    <col min="10753" max="10753" width="10.875" style="79" customWidth="1"/>
    <col min="10754" max="10755" width="8.625" style="79" customWidth="1"/>
    <col min="10756" max="10756" width="7.875" style="79" customWidth="1"/>
    <col min="10757" max="10757" width="11.625" style="79" customWidth="1"/>
    <col min="10758" max="10758" width="10.625" style="79" customWidth="1"/>
    <col min="10759" max="10759" width="15.375" style="79" customWidth="1"/>
    <col min="10760" max="10760" width="16.875" style="79" customWidth="1"/>
    <col min="10761" max="10765" width="9" style="79" hidden="1" customWidth="1"/>
    <col min="10766" max="10979" width="9" style="79" customWidth="1"/>
    <col min="10980" max="10980" width="2.625" style="79" customWidth="1"/>
    <col min="10981" max="10981" width="6.75" style="79" customWidth="1"/>
    <col min="10982" max="10982" width="12.625" style="79" customWidth="1"/>
    <col min="10983" max="10983" width="32.375" style="79" customWidth="1"/>
    <col min="10984" max="10984" width="5.375" style="79" customWidth="1"/>
    <col min="10985" max="11004" width="9" style="79"/>
    <col min="11005" max="11005" width="5.375" style="79" customWidth="1"/>
    <col min="11006" max="11006" width="13.75" style="79" customWidth="1"/>
    <col min="11007" max="11007" width="37.125" style="79" customWidth="1"/>
    <col min="11008" max="11008" width="5.375" style="79" customWidth="1"/>
    <col min="11009" max="11009" width="10.875" style="79" customWidth="1"/>
    <col min="11010" max="11011" width="8.625" style="79" customWidth="1"/>
    <col min="11012" max="11012" width="7.875" style="79" customWidth="1"/>
    <col min="11013" max="11013" width="11.625" style="79" customWidth="1"/>
    <col min="11014" max="11014" width="10.625" style="79" customWidth="1"/>
    <col min="11015" max="11015" width="15.375" style="79" customWidth="1"/>
    <col min="11016" max="11016" width="16.875" style="79" customWidth="1"/>
    <col min="11017" max="11021" width="9" style="79" hidden="1" customWidth="1"/>
    <col min="11022" max="11235" width="9" style="79" customWidth="1"/>
    <col min="11236" max="11236" width="2.625" style="79" customWidth="1"/>
    <col min="11237" max="11237" width="6.75" style="79" customWidth="1"/>
    <col min="11238" max="11238" width="12.625" style="79" customWidth="1"/>
    <col min="11239" max="11239" width="32.375" style="79" customWidth="1"/>
    <col min="11240" max="11240" width="5.375" style="79" customWidth="1"/>
    <col min="11241" max="11260" width="9" style="79"/>
    <col min="11261" max="11261" width="5.375" style="79" customWidth="1"/>
    <col min="11262" max="11262" width="13.75" style="79" customWidth="1"/>
    <col min="11263" max="11263" width="37.125" style="79" customWidth="1"/>
    <col min="11264" max="11264" width="5.375" style="79" customWidth="1"/>
    <col min="11265" max="11265" width="10.875" style="79" customWidth="1"/>
    <col min="11266" max="11267" width="8.625" style="79" customWidth="1"/>
    <col min="11268" max="11268" width="7.875" style="79" customWidth="1"/>
    <col min="11269" max="11269" width="11.625" style="79" customWidth="1"/>
    <col min="11270" max="11270" width="10.625" style="79" customWidth="1"/>
    <col min="11271" max="11271" width="15.375" style="79" customWidth="1"/>
    <col min="11272" max="11272" width="16.875" style="79" customWidth="1"/>
    <col min="11273" max="11277" width="9" style="79" hidden="1" customWidth="1"/>
    <col min="11278" max="11491" width="9" style="79" customWidth="1"/>
    <col min="11492" max="11492" width="2.625" style="79" customWidth="1"/>
    <col min="11493" max="11493" width="6.75" style="79" customWidth="1"/>
    <col min="11494" max="11494" width="12.625" style="79" customWidth="1"/>
    <col min="11495" max="11495" width="32.375" style="79" customWidth="1"/>
    <col min="11496" max="11496" width="5.375" style="79" customWidth="1"/>
    <col min="11497" max="11516" width="9" style="79"/>
    <col min="11517" max="11517" width="5.375" style="79" customWidth="1"/>
    <col min="11518" max="11518" width="13.75" style="79" customWidth="1"/>
    <col min="11519" max="11519" width="37.125" style="79" customWidth="1"/>
    <col min="11520" max="11520" width="5.375" style="79" customWidth="1"/>
    <col min="11521" max="11521" width="10.875" style="79" customWidth="1"/>
    <col min="11522" max="11523" width="8.625" style="79" customWidth="1"/>
    <col min="11524" max="11524" width="7.875" style="79" customWidth="1"/>
    <col min="11525" max="11525" width="11.625" style="79" customWidth="1"/>
    <col min="11526" max="11526" width="10.625" style="79" customWidth="1"/>
    <col min="11527" max="11527" width="15.375" style="79" customWidth="1"/>
    <col min="11528" max="11528" width="16.875" style="79" customWidth="1"/>
    <col min="11529" max="11533" width="9" style="79" hidden="1" customWidth="1"/>
    <col min="11534" max="11747" width="9" style="79" customWidth="1"/>
    <col min="11748" max="11748" width="2.625" style="79" customWidth="1"/>
    <col min="11749" max="11749" width="6.75" style="79" customWidth="1"/>
    <col min="11750" max="11750" width="12.625" style="79" customWidth="1"/>
    <col min="11751" max="11751" width="32.375" style="79" customWidth="1"/>
    <col min="11752" max="11752" width="5.375" style="79" customWidth="1"/>
    <col min="11753" max="11772" width="9" style="79"/>
    <col min="11773" max="11773" width="5.375" style="79" customWidth="1"/>
    <col min="11774" max="11774" width="13.75" style="79" customWidth="1"/>
    <col min="11775" max="11775" width="37.125" style="79" customWidth="1"/>
    <col min="11776" max="11776" width="5.375" style="79" customWidth="1"/>
    <col min="11777" max="11777" width="10.875" style="79" customWidth="1"/>
    <col min="11778" max="11779" width="8.625" style="79" customWidth="1"/>
    <col min="11780" max="11780" width="7.875" style="79" customWidth="1"/>
    <col min="11781" max="11781" width="11.625" style="79" customWidth="1"/>
    <col min="11782" max="11782" width="10.625" style="79" customWidth="1"/>
    <col min="11783" max="11783" width="15.375" style="79" customWidth="1"/>
    <col min="11784" max="11784" width="16.875" style="79" customWidth="1"/>
    <col min="11785" max="11789" width="9" style="79" hidden="1" customWidth="1"/>
    <col min="11790" max="12003" width="9" style="79" customWidth="1"/>
    <col min="12004" max="12004" width="2.625" style="79" customWidth="1"/>
    <col min="12005" max="12005" width="6.75" style="79" customWidth="1"/>
    <col min="12006" max="12006" width="12.625" style="79" customWidth="1"/>
    <col min="12007" max="12007" width="32.375" style="79" customWidth="1"/>
    <col min="12008" max="12008" width="5.375" style="79" customWidth="1"/>
    <col min="12009" max="12028" width="9" style="79"/>
    <col min="12029" max="12029" width="5.375" style="79" customWidth="1"/>
    <col min="12030" max="12030" width="13.75" style="79" customWidth="1"/>
    <col min="12031" max="12031" width="37.125" style="79" customWidth="1"/>
    <col min="12032" max="12032" width="5.375" style="79" customWidth="1"/>
    <col min="12033" max="12033" width="10.875" style="79" customWidth="1"/>
    <col min="12034" max="12035" width="8.625" style="79" customWidth="1"/>
    <col min="12036" max="12036" width="7.875" style="79" customWidth="1"/>
    <col min="12037" max="12037" width="11.625" style="79" customWidth="1"/>
    <col min="12038" max="12038" width="10.625" style="79" customWidth="1"/>
    <col min="12039" max="12039" width="15.375" style="79" customWidth="1"/>
    <col min="12040" max="12040" width="16.875" style="79" customWidth="1"/>
    <col min="12041" max="12045" width="9" style="79" hidden="1" customWidth="1"/>
    <col min="12046" max="12259" width="9" style="79" customWidth="1"/>
    <col min="12260" max="12260" width="2.625" style="79" customWidth="1"/>
    <col min="12261" max="12261" width="6.75" style="79" customWidth="1"/>
    <col min="12262" max="12262" width="12.625" style="79" customWidth="1"/>
    <col min="12263" max="12263" width="32.375" style="79" customWidth="1"/>
    <col min="12264" max="12264" width="5.375" style="79" customWidth="1"/>
    <col min="12265" max="12284" width="9" style="79"/>
    <col min="12285" max="12285" width="5.375" style="79" customWidth="1"/>
    <col min="12286" max="12286" width="13.75" style="79" customWidth="1"/>
    <col min="12287" max="12287" width="37.125" style="79" customWidth="1"/>
    <col min="12288" max="12288" width="5.375" style="79" customWidth="1"/>
    <col min="12289" max="12289" width="10.875" style="79" customWidth="1"/>
    <col min="12290" max="12291" width="8.625" style="79" customWidth="1"/>
    <col min="12292" max="12292" width="7.875" style="79" customWidth="1"/>
    <col min="12293" max="12293" width="11.625" style="79" customWidth="1"/>
    <col min="12294" max="12294" width="10.625" style="79" customWidth="1"/>
    <col min="12295" max="12295" width="15.375" style="79" customWidth="1"/>
    <col min="12296" max="12296" width="16.875" style="79" customWidth="1"/>
    <col min="12297" max="12301" width="9" style="79" hidden="1" customWidth="1"/>
    <col min="12302" max="12515" width="9" style="79" customWidth="1"/>
    <col min="12516" max="12516" width="2.625" style="79" customWidth="1"/>
    <col min="12517" max="12517" width="6.75" style="79" customWidth="1"/>
    <col min="12518" max="12518" width="12.625" style="79" customWidth="1"/>
    <col min="12519" max="12519" width="32.375" style="79" customWidth="1"/>
    <col min="12520" max="12520" width="5.375" style="79" customWidth="1"/>
    <col min="12521" max="12540" width="9" style="79"/>
    <col min="12541" max="12541" width="5.375" style="79" customWidth="1"/>
    <col min="12542" max="12542" width="13.75" style="79" customWidth="1"/>
    <col min="12543" max="12543" width="37.125" style="79" customWidth="1"/>
    <col min="12544" max="12544" width="5.375" style="79" customWidth="1"/>
    <col min="12545" max="12545" width="10.875" style="79" customWidth="1"/>
    <col min="12546" max="12547" width="8.625" style="79" customWidth="1"/>
    <col min="12548" max="12548" width="7.875" style="79" customWidth="1"/>
    <col min="12549" max="12549" width="11.625" style="79" customWidth="1"/>
    <col min="12550" max="12550" width="10.625" style="79" customWidth="1"/>
    <col min="12551" max="12551" width="15.375" style="79" customWidth="1"/>
    <col min="12552" max="12552" width="16.875" style="79" customWidth="1"/>
    <col min="12553" max="12557" width="9" style="79" hidden="1" customWidth="1"/>
    <col min="12558" max="12771" width="9" style="79" customWidth="1"/>
    <col min="12772" max="12772" width="2.625" style="79" customWidth="1"/>
    <col min="12773" max="12773" width="6.75" style="79" customWidth="1"/>
    <col min="12774" max="12774" width="12.625" style="79" customWidth="1"/>
    <col min="12775" max="12775" width="32.375" style="79" customWidth="1"/>
    <col min="12776" max="12776" width="5.375" style="79" customWidth="1"/>
    <col min="12777" max="12796" width="9" style="79"/>
    <col min="12797" max="12797" width="5.375" style="79" customWidth="1"/>
    <col min="12798" max="12798" width="13.75" style="79" customWidth="1"/>
    <col min="12799" max="12799" width="37.125" style="79" customWidth="1"/>
    <col min="12800" max="12800" width="5.375" style="79" customWidth="1"/>
    <col min="12801" max="12801" width="10.875" style="79" customWidth="1"/>
    <col min="12802" max="12803" width="8.625" style="79" customWidth="1"/>
    <col min="12804" max="12804" width="7.875" style="79" customWidth="1"/>
    <col min="12805" max="12805" width="11.625" style="79" customWidth="1"/>
    <col min="12806" max="12806" width="10.625" style="79" customWidth="1"/>
    <col min="12807" max="12807" width="15.375" style="79" customWidth="1"/>
    <col min="12808" max="12808" width="16.875" style="79" customWidth="1"/>
    <col min="12809" max="12813" width="9" style="79" hidden="1" customWidth="1"/>
    <col min="12814" max="13027" width="9" style="79" customWidth="1"/>
    <col min="13028" max="13028" width="2.625" style="79" customWidth="1"/>
    <col min="13029" max="13029" width="6.75" style="79" customWidth="1"/>
    <col min="13030" max="13030" width="12.625" style="79" customWidth="1"/>
    <col min="13031" max="13031" width="32.375" style="79" customWidth="1"/>
    <col min="13032" max="13032" width="5.375" style="79" customWidth="1"/>
    <col min="13033" max="13052" width="9" style="79"/>
    <col min="13053" max="13053" width="5.375" style="79" customWidth="1"/>
    <col min="13054" max="13054" width="13.75" style="79" customWidth="1"/>
    <col min="13055" max="13055" width="37.125" style="79" customWidth="1"/>
    <col min="13056" max="13056" width="5.375" style="79" customWidth="1"/>
    <col min="13057" max="13057" width="10.875" style="79" customWidth="1"/>
    <col min="13058" max="13059" width="8.625" style="79" customWidth="1"/>
    <col min="13060" max="13060" width="7.875" style="79" customWidth="1"/>
    <col min="13061" max="13061" width="11.625" style="79" customWidth="1"/>
    <col min="13062" max="13062" width="10.625" style="79" customWidth="1"/>
    <col min="13063" max="13063" width="15.375" style="79" customWidth="1"/>
    <col min="13064" max="13064" width="16.875" style="79" customWidth="1"/>
    <col min="13065" max="13069" width="9" style="79" hidden="1" customWidth="1"/>
    <col min="13070" max="13283" width="9" style="79" customWidth="1"/>
    <col min="13284" max="13284" width="2.625" style="79" customWidth="1"/>
    <col min="13285" max="13285" width="6.75" style="79" customWidth="1"/>
    <col min="13286" max="13286" width="12.625" style="79" customWidth="1"/>
    <col min="13287" max="13287" width="32.375" style="79" customWidth="1"/>
    <col min="13288" max="13288" width="5.375" style="79" customWidth="1"/>
    <col min="13289" max="13308" width="9" style="79"/>
    <col min="13309" max="13309" width="5.375" style="79" customWidth="1"/>
    <col min="13310" max="13310" width="13.75" style="79" customWidth="1"/>
    <col min="13311" max="13311" width="37.125" style="79" customWidth="1"/>
    <col min="13312" max="13312" width="5.375" style="79" customWidth="1"/>
    <col min="13313" max="13313" width="10.875" style="79" customWidth="1"/>
    <col min="13314" max="13315" width="8.625" style="79" customWidth="1"/>
    <col min="13316" max="13316" width="7.875" style="79" customWidth="1"/>
    <col min="13317" max="13317" width="11.625" style="79" customWidth="1"/>
    <col min="13318" max="13318" width="10.625" style="79" customWidth="1"/>
    <col min="13319" max="13319" width="15.375" style="79" customWidth="1"/>
    <col min="13320" max="13320" width="16.875" style="79" customWidth="1"/>
    <col min="13321" max="13325" width="9" style="79" hidden="1" customWidth="1"/>
    <col min="13326" max="13539" width="9" style="79" customWidth="1"/>
    <col min="13540" max="13540" width="2.625" style="79" customWidth="1"/>
    <col min="13541" max="13541" width="6.75" style="79" customWidth="1"/>
    <col min="13542" max="13542" width="12.625" style="79" customWidth="1"/>
    <col min="13543" max="13543" width="32.375" style="79" customWidth="1"/>
    <col min="13544" max="13544" width="5.375" style="79" customWidth="1"/>
    <col min="13545" max="13564" width="9" style="79"/>
    <col min="13565" max="13565" width="5.375" style="79" customWidth="1"/>
    <col min="13566" max="13566" width="13.75" style="79" customWidth="1"/>
    <col min="13567" max="13567" width="37.125" style="79" customWidth="1"/>
    <col min="13568" max="13568" width="5.375" style="79" customWidth="1"/>
    <col min="13569" max="13569" width="10.875" style="79" customWidth="1"/>
    <col min="13570" max="13571" width="8.625" style="79" customWidth="1"/>
    <col min="13572" max="13572" width="7.875" style="79" customWidth="1"/>
    <col min="13573" max="13573" width="11.625" style="79" customWidth="1"/>
    <col min="13574" max="13574" width="10.625" style="79" customWidth="1"/>
    <col min="13575" max="13575" width="15.375" style="79" customWidth="1"/>
    <col min="13576" max="13576" width="16.875" style="79" customWidth="1"/>
    <col min="13577" max="13581" width="9" style="79" hidden="1" customWidth="1"/>
    <col min="13582" max="13795" width="9" style="79" customWidth="1"/>
    <col min="13796" max="13796" width="2.625" style="79" customWidth="1"/>
    <col min="13797" max="13797" width="6.75" style="79" customWidth="1"/>
    <col min="13798" max="13798" width="12.625" style="79" customWidth="1"/>
    <col min="13799" max="13799" width="32.375" style="79" customWidth="1"/>
    <col min="13800" max="13800" width="5.375" style="79" customWidth="1"/>
    <col min="13801" max="13820" width="9" style="79"/>
    <col min="13821" max="13821" width="5.375" style="79" customWidth="1"/>
    <col min="13822" max="13822" width="13.75" style="79" customWidth="1"/>
    <col min="13823" max="13823" width="37.125" style="79" customWidth="1"/>
    <col min="13824" max="13824" width="5.375" style="79" customWidth="1"/>
    <col min="13825" max="13825" width="10.875" style="79" customWidth="1"/>
    <col min="13826" max="13827" width="8.625" style="79" customWidth="1"/>
    <col min="13828" max="13828" width="7.875" style="79" customWidth="1"/>
    <col min="13829" max="13829" width="11.625" style="79" customWidth="1"/>
    <col min="13830" max="13830" width="10.625" style="79" customWidth="1"/>
    <col min="13831" max="13831" width="15.375" style="79" customWidth="1"/>
    <col min="13832" max="13832" width="16.875" style="79" customWidth="1"/>
    <col min="13833" max="13837" width="9" style="79" hidden="1" customWidth="1"/>
    <col min="13838" max="14051" width="9" style="79" customWidth="1"/>
    <col min="14052" max="14052" width="2.625" style="79" customWidth="1"/>
    <col min="14053" max="14053" width="6.75" style="79" customWidth="1"/>
    <col min="14054" max="14054" width="12.625" style="79" customWidth="1"/>
    <col min="14055" max="14055" width="32.375" style="79" customWidth="1"/>
    <col min="14056" max="14056" width="5.375" style="79" customWidth="1"/>
    <col min="14057" max="14076" width="9" style="79"/>
    <col min="14077" max="14077" width="5.375" style="79" customWidth="1"/>
    <col min="14078" max="14078" width="13.75" style="79" customWidth="1"/>
    <col min="14079" max="14079" width="37.125" style="79" customWidth="1"/>
    <col min="14080" max="14080" width="5.375" style="79" customWidth="1"/>
    <col min="14081" max="14081" width="10.875" style="79" customWidth="1"/>
    <col min="14082" max="14083" width="8.625" style="79" customWidth="1"/>
    <col min="14084" max="14084" width="7.875" style="79" customWidth="1"/>
    <col min="14085" max="14085" width="11.625" style="79" customWidth="1"/>
    <col min="14086" max="14086" width="10.625" style="79" customWidth="1"/>
    <col min="14087" max="14087" width="15.375" style="79" customWidth="1"/>
    <col min="14088" max="14088" width="16.875" style="79" customWidth="1"/>
    <col min="14089" max="14093" width="9" style="79" hidden="1" customWidth="1"/>
    <col min="14094" max="14307" width="9" style="79" customWidth="1"/>
    <col min="14308" max="14308" width="2.625" style="79" customWidth="1"/>
    <col min="14309" max="14309" width="6.75" style="79" customWidth="1"/>
    <col min="14310" max="14310" width="12.625" style="79" customWidth="1"/>
    <col min="14311" max="14311" width="32.375" style="79" customWidth="1"/>
    <col min="14312" max="14312" width="5.375" style="79" customWidth="1"/>
    <col min="14313" max="14332" width="9" style="79"/>
    <col min="14333" max="14333" width="5.375" style="79" customWidth="1"/>
    <col min="14334" max="14334" width="13.75" style="79" customWidth="1"/>
    <col min="14335" max="14335" width="37.125" style="79" customWidth="1"/>
    <col min="14336" max="14336" width="5.375" style="79" customWidth="1"/>
    <col min="14337" max="14337" width="10.875" style="79" customWidth="1"/>
    <col min="14338" max="14339" width="8.625" style="79" customWidth="1"/>
    <col min="14340" max="14340" width="7.875" style="79" customWidth="1"/>
    <col min="14341" max="14341" width="11.625" style="79" customWidth="1"/>
    <col min="14342" max="14342" width="10.625" style="79" customWidth="1"/>
    <col min="14343" max="14343" width="15.375" style="79" customWidth="1"/>
    <col min="14344" max="14344" width="16.875" style="79" customWidth="1"/>
    <col min="14345" max="14349" width="9" style="79" hidden="1" customWidth="1"/>
    <col min="14350" max="14563" width="9" style="79" customWidth="1"/>
    <col min="14564" max="14564" width="2.625" style="79" customWidth="1"/>
    <col min="14565" max="14565" width="6.75" style="79" customWidth="1"/>
    <col min="14566" max="14566" width="12.625" style="79" customWidth="1"/>
    <col min="14567" max="14567" width="32.375" style="79" customWidth="1"/>
    <col min="14568" max="14568" width="5.375" style="79" customWidth="1"/>
    <col min="14569" max="14588" width="9" style="79"/>
    <col min="14589" max="14589" width="5.375" style="79" customWidth="1"/>
    <col min="14590" max="14590" width="13.75" style="79" customWidth="1"/>
    <col min="14591" max="14591" width="37.125" style="79" customWidth="1"/>
    <col min="14592" max="14592" width="5.375" style="79" customWidth="1"/>
    <col min="14593" max="14593" width="10.875" style="79" customWidth="1"/>
    <col min="14594" max="14595" width="8.625" style="79" customWidth="1"/>
    <col min="14596" max="14596" width="7.875" style="79" customWidth="1"/>
    <col min="14597" max="14597" width="11.625" style="79" customWidth="1"/>
    <col min="14598" max="14598" width="10.625" style="79" customWidth="1"/>
    <col min="14599" max="14599" width="15.375" style="79" customWidth="1"/>
    <col min="14600" max="14600" width="16.875" style="79" customWidth="1"/>
    <col min="14601" max="14605" width="9" style="79" hidden="1" customWidth="1"/>
    <col min="14606" max="14819" width="9" style="79" customWidth="1"/>
    <col min="14820" max="14820" width="2.625" style="79" customWidth="1"/>
    <col min="14821" max="14821" width="6.75" style="79" customWidth="1"/>
    <col min="14822" max="14822" width="12.625" style="79" customWidth="1"/>
    <col min="14823" max="14823" width="32.375" style="79" customWidth="1"/>
    <col min="14824" max="14824" width="5.375" style="79" customWidth="1"/>
    <col min="14825" max="14844" width="9" style="79"/>
    <col min="14845" max="14845" width="5.375" style="79" customWidth="1"/>
    <col min="14846" max="14846" width="13.75" style="79" customWidth="1"/>
    <col min="14847" max="14847" width="37.125" style="79" customWidth="1"/>
    <col min="14848" max="14848" width="5.375" style="79" customWidth="1"/>
    <col min="14849" max="14849" width="10.875" style="79" customWidth="1"/>
    <col min="14850" max="14851" width="8.625" style="79" customWidth="1"/>
    <col min="14852" max="14852" width="7.875" style="79" customWidth="1"/>
    <col min="14853" max="14853" width="11.625" style="79" customWidth="1"/>
    <col min="14854" max="14854" width="10.625" style="79" customWidth="1"/>
    <col min="14855" max="14855" width="15.375" style="79" customWidth="1"/>
    <col min="14856" max="14856" width="16.875" style="79" customWidth="1"/>
    <col min="14857" max="14861" width="9" style="79" hidden="1" customWidth="1"/>
    <col min="14862" max="15075" width="9" style="79" customWidth="1"/>
    <col min="15076" max="15076" width="2.625" style="79" customWidth="1"/>
    <col min="15077" max="15077" width="6.75" style="79" customWidth="1"/>
    <col min="15078" max="15078" width="12.625" style="79" customWidth="1"/>
    <col min="15079" max="15079" width="32.375" style="79" customWidth="1"/>
    <col min="15080" max="15080" width="5.375" style="79" customWidth="1"/>
    <col min="15081" max="15100" width="9" style="79"/>
    <col min="15101" max="15101" width="5.375" style="79" customWidth="1"/>
    <col min="15102" max="15102" width="13.75" style="79" customWidth="1"/>
    <col min="15103" max="15103" width="37.125" style="79" customWidth="1"/>
    <col min="15104" max="15104" width="5.375" style="79" customWidth="1"/>
    <col min="15105" max="15105" width="10.875" style="79" customWidth="1"/>
    <col min="15106" max="15107" width="8.625" style="79" customWidth="1"/>
    <col min="15108" max="15108" width="7.875" style="79" customWidth="1"/>
    <col min="15109" max="15109" width="11.625" style="79" customWidth="1"/>
    <col min="15110" max="15110" width="10.625" style="79" customWidth="1"/>
    <col min="15111" max="15111" width="15.375" style="79" customWidth="1"/>
    <col min="15112" max="15112" width="16.875" style="79" customWidth="1"/>
    <col min="15113" max="15117" width="9" style="79" hidden="1" customWidth="1"/>
    <col min="15118" max="15331" width="9" style="79" customWidth="1"/>
    <col min="15332" max="15332" width="2.625" style="79" customWidth="1"/>
    <col min="15333" max="15333" width="6.75" style="79" customWidth="1"/>
    <col min="15334" max="15334" width="12.625" style="79" customWidth="1"/>
    <col min="15335" max="15335" width="32.375" style="79" customWidth="1"/>
    <col min="15336" max="15336" width="5.375" style="79" customWidth="1"/>
    <col min="15337" max="15356" width="9" style="79"/>
    <col min="15357" max="15357" width="5.375" style="79" customWidth="1"/>
    <col min="15358" max="15358" width="13.75" style="79" customWidth="1"/>
    <col min="15359" max="15359" width="37.125" style="79" customWidth="1"/>
    <col min="15360" max="15360" width="5.375" style="79" customWidth="1"/>
    <col min="15361" max="15361" width="10.875" style="79" customWidth="1"/>
    <col min="15362" max="15363" width="8.625" style="79" customWidth="1"/>
    <col min="15364" max="15364" width="7.875" style="79" customWidth="1"/>
    <col min="15365" max="15365" width="11.625" style="79" customWidth="1"/>
    <col min="15366" max="15366" width="10.625" style="79" customWidth="1"/>
    <col min="15367" max="15367" width="15.375" style="79" customWidth="1"/>
    <col min="15368" max="15368" width="16.875" style="79" customWidth="1"/>
    <col min="15369" max="15373" width="9" style="79" hidden="1" customWidth="1"/>
    <col min="15374" max="15587" width="9" style="79" customWidth="1"/>
    <col min="15588" max="15588" width="2.625" style="79" customWidth="1"/>
    <col min="15589" max="15589" width="6.75" style="79" customWidth="1"/>
    <col min="15590" max="15590" width="12.625" style="79" customWidth="1"/>
    <col min="15591" max="15591" width="32.375" style="79" customWidth="1"/>
    <col min="15592" max="15592" width="5.375" style="79" customWidth="1"/>
    <col min="15593" max="15612" width="9" style="79"/>
    <col min="15613" max="15613" width="5.375" style="79" customWidth="1"/>
    <col min="15614" max="15614" width="13.75" style="79" customWidth="1"/>
    <col min="15615" max="15615" width="37.125" style="79" customWidth="1"/>
    <col min="15616" max="15616" width="5.375" style="79" customWidth="1"/>
    <col min="15617" max="15617" width="10.875" style="79" customWidth="1"/>
    <col min="15618" max="15619" width="8.625" style="79" customWidth="1"/>
    <col min="15620" max="15620" width="7.875" style="79" customWidth="1"/>
    <col min="15621" max="15621" width="11.625" style="79" customWidth="1"/>
    <col min="15622" max="15622" width="10.625" style="79" customWidth="1"/>
    <col min="15623" max="15623" width="15.375" style="79" customWidth="1"/>
    <col min="15624" max="15624" width="16.875" style="79" customWidth="1"/>
    <col min="15625" max="15629" width="9" style="79" hidden="1" customWidth="1"/>
    <col min="15630" max="15843" width="9" style="79" customWidth="1"/>
    <col min="15844" max="15844" width="2.625" style="79" customWidth="1"/>
    <col min="15845" max="15845" width="6.75" style="79" customWidth="1"/>
    <col min="15846" max="15846" width="12.625" style="79" customWidth="1"/>
    <col min="15847" max="15847" width="32.375" style="79" customWidth="1"/>
    <col min="15848" max="15848" width="5.375" style="79" customWidth="1"/>
    <col min="15849" max="15868" width="9" style="79"/>
    <col min="15869" max="15869" width="5.375" style="79" customWidth="1"/>
    <col min="15870" max="15870" width="13.75" style="79" customWidth="1"/>
    <col min="15871" max="15871" width="37.125" style="79" customWidth="1"/>
    <col min="15872" max="15872" width="5.375" style="79" customWidth="1"/>
    <col min="15873" max="15873" width="10.875" style="79" customWidth="1"/>
    <col min="15874" max="15875" width="8.625" style="79" customWidth="1"/>
    <col min="15876" max="15876" width="7.875" style="79" customWidth="1"/>
    <col min="15877" max="15877" width="11.625" style="79" customWidth="1"/>
    <col min="15878" max="15878" width="10.625" style="79" customWidth="1"/>
    <col min="15879" max="15879" width="15.375" style="79" customWidth="1"/>
    <col min="15880" max="15880" width="16.875" style="79" customWidth="1"/>
    <col min="15881" max="15885" width="9" style="79" hidden="1" customWidth="1"/>
    <col min="15886" max="16099" width="9" style="79" customWidth="1"/>
    <col min="16100" max="16100" width="2.625" style="79" customWidth="1"/>
    <col min="16101" max="16101" width="6.75" style="79" customWidth="1"/>
    <col min="16102" max="16102" width="12.625" style="79" customWidth="1"/>
    <col min="16103" max="16103" width="32.375" style="79" customWidth="1"/>
    <col min="16104" max="16104" width="5.375" style="79" customWidth="1"/>
    <col min="16105" max="16124" width="9" style="79"/>
    <col min="16125" max="16125" width="5.375" style="79" customWidth="1"/>
    <col min="16126" max="16126" width="13.75" style="79" customWidth="1"/>
    <col min="16127" max="16127" width="37.125" style="79" customWidth="1"/>
    <col min="16128" max="16128" width="5.375" style="79" customWidth="1"/>
    <col min="16129" max="16129" width="10.875" style="79" customWidth="1"/>
    <col min="16130" max="16131" width="8.625" style="79" customWidth="1"/>
    <col min="16132" max="16132" width="7.875" style="79" customWidth="1"/>
    <col min="16133" max="16133" width="11.625" style="79" customWidth="1"/>
    <col min="16134" max="16134" width="10.625" style="79" customWidth="1"/>
    <col min="16135" max="16135" width="15.375" style="79" customWidth="1"/>
    <col min="16136" max="16136" width="16.875" style="79" customWidth="1"/>
    <col min="16137" max="16141" width="9" style="79" hidden="1" customWidth="1"/>
    <col min="16142" max="16355" width="9" style="79" customWidth="1"/>
    <col min="16356" max="16356" width="2.625" style="79" customWidth="1"/>
    <col min="16357" max="16357" width="6.75" style="79" customWidth="1"/>
    <col min="16358" max="16358" width="12.625" style="79" customWidth="1"/>
    <col min="16359" max="16359" width="32.375" style="79" customWidth="1"/>
    <col min="16360" max="16360" width="5.375" style="79" customWidth="1"/>
    <col min="16361" max="16384" width="9" style="79"/>
  </cols>
  <sheetData>
    <row r="1" s="68" customFormat="1" ht="26.25" customHeight="1" spans="1:15">
      <c r="A1" s="80" t="s">
        <v>125</v>
      </c>
      <c r="B1" s="80"/>
      <c r="C1" s="80"/>
      <c r="D1" s="80"/>
      <c r="E1" s="80"/>
      <c r="F1" s="80"/>
      <c r="G1" s="80"/>
      <c r="H1" s="80"/>
      <c r="I1" s="80"/>
      <c r="J1" s="80"/>
      <c r="K1" s="80"/>
      <c r="L1" s="80"/>
      <c r="M1" s="80"/>
      <c r="N1" s="80"/>
      <c r="O1" s="80"/>
    </row>
    <row r="2" s="69" customFormat="1" customHeight="1" spans="1:15">
      <c r="A2" s="81" t="s">
        <v>109</v>
      </c>
      <c r="B2" s="82" t="s">
        <v>126</v>
      </c>
      <c r="C2" s="82"/>
      <c r="D2" s="82" t="s">
        <v>127</v>
      </c>
      <c r="E2" s="83" t="s">
        <v>128</v>
      </c>
      <c r="F2" s="84" t="s">
        <v>129</v>
      </c>
      <c r="G2" s="85"/>
      <c r="H2" s="85"/>
      <c r="I2" s="85"/>
      <c r="J2" s="87" t="s">
        <v>130</v>
      </c>
      <c r="K2" s="116" t="s">
        <v>131</v>
      </c>
      <c r="L2" s="116" t="s">
        <v>132</v>
      </c>
      <c r="M2" s="116"/>
      <c r="N2" s="116"/>
      <c r="O2" s="117" t="s">
        <v>114</v>
      </c>
    </row>
    <row r="3" s="69" customFormat="1" ht="25.5" customHeight="1" spans="1:15">
      <c r="A3" s="81"/>
      <c r="B3" s="82"/>
      <c r="C3" s="82"/>
      <c r="D3" s="82"/>
      <c r="E3" s="86"/>
      <c r="F3" s="87" t="s">
        <v>133</v>
      </c>
      <c r="G3" s="87" t="s">
        <v>134</v>
      </c>
      <c r="H3" s="87" t="s">
        <v>135</v>
      </c>
      <c r="I3" s="84" t="s">
        <v>136</v>
      </c>
      <c r="J3" s="87" t="s">
        <v>137</v>
      </c>
      <c r="K3" s="116"/>
      <c r="L3" s="116" t="s">
        <v>138</v>
      </c>
      <c r="M3" s="116" t="s">
        <v>139</v>
      </c>
      <c r="N3" s="116" t="s">
        <v>140</v>
      </c>
      <c r="O3" s="117"/>
    </row>
    <row r="4" s="69" customFormat="1" ht="18.75" customHeight="1" spans="1:15">
      <c r="A4" s="88" t="s">
        <v>141</v>
      </c>
      <c r="B4" s="89" t="s">
        <v>142</v>
      </c>
      <c r="C4" s="89"/>
      <c r="D4" s="90"/>
      <c r="E4" s="91"/>
      <c r="F4" s="92"/>
      <c r="G4" s="92"/>
      <c r="H4" s="92"/>
      <c r="I4" s="92"/>
      <c r="J4" s="92"/>
      <c r="K4" s="118"/>
      <c r="L4" s="118">
        <f>L5+L29+L41+L104+L106+L115</f>
        <v>0</v>
      </c>
      <c r="M4" s="118">
        <f t="shared" ref="M4:N4" si="0">M5+M29+M41+M104+M106+M115</f>
        <v>0</v>
      </c>
      <c r="N4" s="118">
        <f t="shared" si="0"/>
        <v>0</v>
      </c>
      <c r="O4" s="119"/>
    </row>
    <row r="5" ht="18.75" customHeight="1" outlineLevel="1" spans="1:15">
      <c r="A5" s="169" t="s">
        <v>143</v>
      </c>
      <c r="B5" s="170" t="s">
        <v>144</v>
      </c>
      <c r="C5" s="170"/>
      <c r="D5" s="96"/>
      <c r="E5" s="162"/>
      <c r="F5" s="96"/>
      <c r="G5" s="96"/>
      <c r="H5" s="96"/>
      <c r="I5" s="96"/>
      <c r="J5" s="96"/>
      <c r="K5" s="162"/>
      <c r="L5" s="120">
        <f>SUM(L6:L28)</f>
        <v>0</v>
      </c>
      <c r="M5" s="120">
        <f>SUM(M6:M25)</f>
        <v>0</v>
      </c>
      <c r="N5" s="120">
        <f>SUM(N6:N25)</f>
        <v>0</v>
      </c>
      <c r="O5" s="96"/>
    </row>
    <row r="6" ht="75.75" customHeight="1" outlineLevel="2" spans="1:15">
      <c r="A6" s="171" t="s">
        <v>145</v>
      </c>
      <c r="B6" s="142" t="s">
        <v>146</v>
      </c>
      <c r="C6" s="142" t="s">
        <v>147</v>
      </c>
      <c r="D6" s="172" t="s">
        <v>148</v>
      </c>
      <c r="E6" s="173">
        <v>47.19</v>
      </c>
      <c r="F6" s="174"/>
      <c r="G6" s="174"/>
      <c r="H6" s="174"/>
      <c r="I6" s="174">
        <f>SUM(F6:H6)</f>
        <v>0</v>
      </c>
      <c r="J6" s="174">
        <f>I6*11%</f>
        <v>0</v>
      </c>
      <c r="K6" s="182">
        <f>I6+J6</f>
        <v>0</v>
      </c>
      <c r="L6" s="182">
        <f t="shared" ref="L6:N9" si="1">$E6*I6</f>
        <v>0</v>
      </c>
      <c r="M6" s="182">
        <f t="shared" si="1"/>
        <v>0</v>
      </c>
      <c r="N6" s="182">
        <f t="shared" si="1"/>
        <v>0</v>
      </c>
      <c r="O6" s="183"/>
    </row>
    <row r="7" ht="75.75" customHeight="1" outlineLevel="2" spans="1:15">
      <c r="A7" s="171" t="s">
        <v>149</v>
      </c>
      <c r="B7" s="142" t="s">
        <v>146</v>
      </c>
      <c r="C7" s="142" t="s">
        <v>150</v>
      </c>
      <c r="D7" s="172" t="s">
        <v>148</v>
      </c>
      <c r="E7" s="173">
        <v>31</v>
      </c>
      <c r="F7" s="174"/>
      <c r="G7" s="174"/>
      <c r="H7" s="174"/>
      <c r="I7" s="174">
        <f t="shared" ref="I7:I28" si="2">SUM(F7:H7)</f>
        <v>0</v>
      </c>
      <c r="J7" s="174">
        <f t="shared" ref="J7:J28" si="3">I7*11%</f>
        <v>0</v>
      </c>
      <c r="K7" s="182">
        <f t="shared" ref="K7:K28" si="4">I7+J7</f>
        <v>0</v>
      </c>
      <c r="L7" s="182">
        <f t="shared" ref="L7:L28" si="5">$E7*I7</f>
        <v>0</v>
      </c>
      <c r="M7" s="182">
        <f t="shared" ref="M7:M28" si="6">$E7*J7</f>
        <v>0</v>
      </c>
      <c r="N7" s="182">
        <f t="shared" ref="N7:N28" si="7">$E7*K7</f>
        <v>0</v>
      </c>
      <c r="O7" s="183"/>
    </row>
    <row r="8" ht="87" customHeight="1" outlineLevel="2" spans="1:15">
      <c r="A8" s="171" t="s">
        <v>151</v>
      </c>
      <c r="B8" s="142" t="s">
        <v>152</v>
      </c>
      <c r="C8" s="142" t="s">
        <v>153</v>
      </c>
      <c r="D8" s="172" t="s">
        <v>148</v>
      </c>
      <c r="E8" s="173">
        <v>41</v>
      </c>
      <c r="F8" s="174"/>
      <c r="G8" s="174"/>
      <c r="H8" s="174"/>
      <c r="I8" s="174">
        <f t="shared" si="2"/>
        <v>0</v>
      </c>
      <c r="J8" s="174">
        <f t="shared" si="3"/>
        <v>0</v>
      </c>
      <c r="K8" s="182">
        <f t="shared" si="4"/>
        <v>0</v>
      </c>
      <c r="L8" s="182">
        <f t="shared" si="5"/>
        <v>0</v>
      </c>
      <c r="M8" s="182">
        <f t="shared" si="6"/>
        <v>0</v>
      </c>
      <c r="N8" s="182">
        <f t="shared" si="7"/>
        <v>0</v>
      </c>
      <c r="O8" s="183"/>
    </row>
    <row r="9" ht="78" customHeight="1" outlineLevel="2" spans="1:15">
      <c r="A9" s="171" t="s">
        <v>154</v>
      </c>
      <c r="B9" s="142" t="s">
        <v>152</v>
      </c>
      <c r="C9" s="142" t="s">
        <v>155</v>
      </c>
      <c r="D9" s="172" t="s">
        <v>148</v>
      </c>
      <c r="E9" s="173">
        <v>39.55</v>
      </c>
      <c r="F9" s="174"/>
      <c r="G9" s="174"/>
      <c r="H9" s="174"/>
      <c r="I9" s="174">
        <f t="shared" si="2"/>
        <v>0</v>
      </c>
      <c r="J9" s="174">
        <f t="shared" si="3"/>
        <v>0</v>
      </c>
      <c r="K9" s="182">
        <f t="shared" si="4"/>
        <v>0</v>
      </c>
      <c r="L9" s="182">
        <f t="shared" si="5"/>
        <v>0</v>
      </c>
      <c r="M9" s="182">
        <f t="shared" si="6"/>
        <v>0</v>
      </c>
      <c r="N9" s="182">
        <f t="shared" si="7"/>
        <v>0</v>
      </c>
      <c r="O9" s="183"/>
    </row>
    <row r="10" ht="81" customHeight="1" outlineLevel="2" spans="1:15">
      <c r="A10" s="171" t="s">
        <v>156</v>
      </c>
      <c r="B10" s="142" t="s">
        <v>152</v>
      </c>
      <c r="C10" s="142" t="s">
        <v>157</v>
      </c>
      <c r="D10" s="172" t="s">
        <v>148</v>
      </c>
      <c r="E10" s="173">
        <v>55.9</v>
      </c>
      <c r="F10" s="174"/>
      <c r="G10" s="174"/>
      <c r="H10" s="174"/>
      <c r="I10" s="174">
        <f t="shared" si="2"/>
        <v>0</v>
      </c>
      <c r="J10" s="174">
        <f t="shared" si="3"/>
        <v>0</v>
      </c>
      <c r="K10" s="182">
        <f t="shared" si="4"/>
        <v>0</v>
      </c>
      <c r="L10" s="182">
        <f t="shared" si="5"/>
        <v>0</v>
      </c>
      <c r="M10" s="182">
        <f t="shared" si="6"/>
        <v>0</v>
      </c>
      <c r="N10" s="182">
        <f t="shared" si="7"/>
        <v>0</v>
      </c>
      <c r="O10" s="183"/>
    </row>
    <row r="11" ht="81.75" customHeight="1" outlineLevel="2" spans="1:15">
      <c r="A11" s="171" t="s">
        <v>158</v>
      </c>
      <c r="B11" s="142" t="s">
        <v>152</v>
      </c>
      <c r="C11" s="142" t="s">
        <v>159</v>
      </c>
      <c r="D11" s="172" t="s">
        <v>148</v>
      </c>
      <c r="E11" s="173">
        <v>39.4</v>
      </c>
      <c r="F11" s="174"/>
      <c r="G11" s="174"/>
      <c r="H11" s="174"/>
      <c r="I11" s="174">
        <f t="shared" si="2"/>
        <v>0</v>
      </c>
      <c r="J11" s="174">
        <f t="shared" si="3"/>
        <v>0</v>
      </c>
      <c r="K11" s="182">
        <f t="shared" si="4"/>
        <v>0</v>
      </c>
      <c r="L11" s="182">
        <f t="shared" si="5"/>
        <v>0</v>
      </c>
      <c r="M11" s="182">
        <f t="shared" si="6"/>
        <v>0</v>
      </c>
      <c r="N11" s="182">
        <f t="shared" si="7"/>
        <v>0</v>
      </c>
      <c r="O11" s="183"/>
    </row>
    <row r="12" ht="43.5" customHeight="1" outlineLevel="2" spans="1:15">
      <c r="A12" s="171" t="s">
        <v>160</v>
      </c>
      <c r="B12" s="99" t="s">
        <v>161</v>
      </c>
      <c r="C12" s="175" t="s">
        <v>162</v>
      </c>
      <c r="D12" s="172" t="s">
        <v>163</v>
      </c>
      <c r="E12" s="173">
        <v>1.47</v>
      </c>
      <c r="F12" s="174"/>
      <c r="G12" s="174"/>
      <c r="H12" s="174"/>
      <c r="I12" s="174">
        <f t="shared" si="2"/>
        <v>0</v>
      </c>
      <c r="J12" s="174">
        <f t="shared" si="3"/>
        <v>0</v>
      </c>
      <c r="K12" s="182">
        <f t="shared" si="4"/>
        <v>0</v>
      </c>
      <c r="L12" s="182">
        <f t="shared" si="5"/>
        <v>0</v>
      </c>
      <c r="M12" s="182">
        <f t="shared" si="6"/>
        <v>0</v>
      </c>
      <c r="N12" s="182">
        <f t="shared" si="7"/>
        <v>0</v>
      </c>
      <c r="O12" s="183"/>
    </row>
    <row r="13" ht="48" outlineLevel="2" spans="1:15">
      <c r="A13" s="171" t="s">
        <v>164</v>
      </c>
      <c r="B13" s="142" t="s">
        <v>165</v>
      </c>
      <c r="C13" s="142" t="s">
        <v>166</v>
      </c>
      <c r="D13" s="136" t="s">
        <v>167</v>
      </c>
      <c r="E13" s="173">
        <v>3</v>
      </c>
      <c r="F13" s="174"/>
      <c r="G13" s="174"/>
      <c r="H13" s="174"/>
      <c r="I13" s="174">
        <f t="shared" si="2"/>
        <v>0</v>
      </c>
      <c r="J13" s="174">
        <f t="shared" si="3"/>
        <v>0</v>
      </c>
      <c r="K13" s="182">
        <f t="shared" si="4"/>
        <v>0</v>
      </c>
      <c r="L13" s="182">
        <f t="shared" si="5"/>
        <v>0</v>
      </c>
      <c r="M13" s="182">
        <f t="shared" si="6"/>
        <v>0</v>
      </c>
      <c r="N13" s="182">
        <f t="shared" si="7"/>
        <v>0</v>
      </c>
      <c r="O13" s="183"/>
    </row>
    <row r="14" s="125" customFormat="1" ht="78" customHeight="1" outlineLevel="2" spans="1:15">
      <c r="A14" s="171" t="s">
        <v>168</v>
      </c>
      <c r="B14" s="142" t="s">
        <v>169</v>
      </c>
      <c r="C14" s="142" t="s">
        <v>170</v>
      </c>
      <c r="D14" s="136" t="s">
        <v>167</v>
      </c>
      <c r="E14" s="173">
        <v>2</v>
      </c>
      <c r="F14" s="155"/>
      <c r="G14" s="155"/>
      <c r="H14" s="176"/>
      <c r="I14" s="174">
        <f t="shared" si="2"/>
        <v>0</v>
      </c>
      <c r="J14" s="174">
        <f t="shared" si="3"/>
        <v>0</v>
      </c>
      <c r="K14" s="182">
        <f t="shared" si="4"/>
        <v>0</v>
      </c>
      <c r="L14" s="182">
        <f t="shared" si="5"/>
        <v>0</v>
      </c>
      <c r="M14" s="182">
        <f t="shared" si="6"/>
        <v>0</v>
      </c>
      <c r="N14" s="182">
        <f t="shared" si="7"/>
        <v>0</v>
      </c>
      <c r="O14" s="166"/>
    </row>
    <row r="15" s="125" customFormat="1" ht="78" customHeight="1" outlineLevel="2" spans="1:15">
      <c r="A15" s="171" t="s">
        <v>171</v>
      </c>
      <c r="B15" s="142" t="s">
        <v>169</v>
      </c>
      <c r="C15" s="142" t="s">
        <v>172</v>
      </c>
      <c r="D15" s="136"/>
      <c r="E15" s="173">
        <v>2</v>
      </c>
      <c r="F15" s="155"/>
      <c r="G15" s="155"/>
      <c r="H15" s="176"/>
      <c r="I15" s="174">
        <f t="shared" si="2"/>
        <v>0</v>
      </c>
      <c r="J15" s="174">
        <f t="shared" si="3"/>
        <v>0</v>
      </c>
      <c r="K15" s="182">
        <f t="shared" si="4"/>
        <v>0</v>
      </c>
      <c r="L15" s="182">
        <f t="shared" si="5"/>
        <v>0</v>
      </c>
      <c r="M15" s="182">
        <f t="shared" si="6"/>
        <v>0</v>
      </c>
      <c r="N15" s="182">
        <f t="shared" si="7"/>
        <v>0</v>
      </c>
      <c r="O15" s="166"/>
    </row>
    <row r="16" s="125" customFormat="1" ht="78" customHeight="1" outlineLevel="2" spans="1:15">
      <c r="A16" s="171" t="s">
        <v>173</v>
      </c>
      <c r="B16" s="142" t="s">
        <v>169</v>
      </c>
      <c r="C16" s="142" t="s">
        <v>174</v>
      </c>
      <c r="D16" s="136"/>
      <c r="E16" s="173">
        <v>5</v>
      </c>
      <c r="F16" s="155"/>
      <c r="G16" s="155"/>
      <c r="H16" s="176"/>
      <c r="I16" s="174">
        <f t="shared" si="2"/>
        <v>0</v>
      </c>
      <c r="J16" s="174">
        <f t="shared" si="3"/>
        <v>0</v>
      </c>
      <c r="K16" s="182">
        <f t="shared" si="4"/>
        <v>0</v>
      </c>
      <c r="L16" s="182">
        <f t="shared" si="5"/>
        <v>0</v>
      </c>
      <c r="M16" s="182">
        <f t="shared" si="6"/>
        <v>0</v>
      </c>
      <c r="N16" s="182">
        <f t="shared" si="7"/>
        <v>0</v>
      </c>
      <c r="O16" s="166"/>
    </row>
    <row r="17" s="125" customFormat="1" ht="57" customHeight="1" outlineLevel="2" spans="1:15">
      <c r="A17" s="171" t="s">
        <v>175</v>
      </c>
      <c r="B17" s="142" t="s">
        <v>176</v>
      </c>
      <c r="C17" s="142" t="s">
        <v>177</v>
      </c>
      <c r="D17" s="136" t="s">
        <v>167</v>
      </c>
      <c r="E17" s="173">
        <v>3</v>
      </c>
      <c r="F17" s="155"/>
      <c r="G17" s="155"/>
      <c r="H17" s="176"/>
      <c r="I17" s="174">
        <f t="shared" si="2"/>
        <v>0</v>
      </c>
      <c r="J17" s="174">
        <f t="shared" si="3"/>
        <v>0</v>
      </c>
      <c r="K17" s="182">
        <f t="shared" si="4"/>
        <v>0</v>
      </c>
      <c r="L17" s="182">
        <f t="shared" si="5"/>
        <v>0</v>
      </c>
      <c r="M17" s="182">
        <f t="shared" si="6"/>
        <v>0</v>
      </c>
      <c r="N17" s="182">
        <f t="shared" si="7"/>
        <v>0</v>
      </c>
      <c r="O17" s="166"/>
    </row>
    <row r="18" s="125" customFormat="1" ht="46.5" customHeight="1" outlineLevel="2" spans="1:15">
      <c r="A18" s="171" t="s">
        <v>178</v>
      </c>
      <c r="B18" s="142" t="s">
        <v>179</v>
      </c>
      <c r="C18" s="142" t="s">
        <v>180</v>
      </c>
      <c r="D18" s="136" t="s">
        <v>167</v>
      </c>
      <c r="E18" s="173">
        <v>5</v>
      </c>
      <c r="F18" s="155"/>
      <c r="G18" s="155"/>
      <c r="H18" s="176"/>
      <c r="I18" s="174">
        <f t="shared" si="2"/>
        <v>0</v>
      </c>
      <c r="J18" s="174">
        <f t="shared" si="3"/>
        <v>0</v>
      </c>
      <c r="K18" s="182">
        <f t="shared" si="4"/>
        <v>0</v>
      </c>
      <c r="L18" s="182">
        <f t="shared" si="5"/>
        <v>0</v>
      </c>
      <c r="M18" s="182">
        <f t="shared" si="6"/>
        <v>0</v>
      </c>
      <c r="N18" s="182">
        <f t="shared" si="7"/>
        <v>0</v>
      </c>
      <c r="O18" s="166"/>
    </row>
    <row r="19" s="125" customFormat="1" ht="51.75" customHeight="1" outlineLevel="2" spans="1:15">
      <c r="A19" s="171" t="s">
        <v>181</v>
      </c>
      <c r="B19" s="142" t="s">
        <v>182</v>
      </c>
      <c r="C19" s="142" t="s">
        <v>183</v>
      </c>
      <c r="D19" s="136" t="s">
        <v>184</v>
      </c>
      <c r="E19" s="173">
        <v>6</v>
      </c>
      <c r="F19" s="155"/>
      <c r="G19" s="155"/>
      <c r="H19" s="176"/>
      <c r="I19" s="174">
        <f t="shared" si="2"/>
        <v>0</v>
      </c>
      <c r="J19" s="174">
        <f t="shared" si="3"/>
        <v>0</v>
      </c>
      <c r="K19" s="182">
        <f t="shared" si="4"/>
        <v>0</v>
      </c>
      <c r="L19" s="182">
        <f t="shared" si="5"/>
        <v>0</v>
      </c>
      <c r="M19" s="182">
        <f t="shared" si="6"/>
        <v>0</v>
      </c>
      <c r="N19" s="182">
        <f t="shared" si="7"/>
        <v>0</v>
      </c>
      <c r="O19" s="166"/>
    </row>
    <row r="20" s="125" customFormat="1" ht="40.5" customHeight="1" outlineLevel="2" spans="1:15">
      <c r="A20" s="171" t="s">
        <v>185</v>
      </c>
      <c r="B20" s="141" t="s">
        <v>186</v>
      </c>
      <c r="C20" s="142" t="s">
        <v>187</v>
      </c>
      <c r="D20" s="136" t="s">
        <v>167</v>
      </c>
      <c r="E20" s="173">
        <v>3</v>
      </c>
      <c r="F20" s="155"/>
      <c r="G20" s="155"/>
      <c r="H20" s="176"/>
      <c r="I20" s="174">
        <f t="shared" si="2"/>
        <v>0</v>
      </c>
      <c r="J20" s="174">
        <f t="shared" si="3"/>
        <v>0</v>
      </c>
      <c r="K20" s="182">
        <f t="shared" si="4"/>
        <v>0</v>
      </c>
      <c r="L20" s="182">
        <f t="shared" si="5"/>
        <v>0</v>
      </c>
      <c r="M20" s="182">
        <f t="shared" si="6"/>
        <v>0</v>
      </c>
      <c r="N20" s="182">
        <f t="shared" si="7"/>
        <v>0</v>
      </c>
      <c r="O20" s="166"/>
    </row>
    <row r="21" s="125" customFormat="1" ht="30.75" customHeight="1" outlineLevel="2" spans="1:15">
      <c r="A21" s="171" t="s">
        <v>188</v>
      </c>
      <c r="B21" s="177" t="s">
        <v>189</v>
      </c>
      <c r="C21" s="178" t="s">
        <v>190</v>
      </c>
      <c r="D21" s="179" t="s">
        <v>191</v>
      </c>
      <c r="E21" s="173">
        <v>3.24</v>
      </c>
      <c r="F21" s="155"/>
      <c r="G21" s="155"/>
      <c r="H21" s="176"/>
      <c r="I21" s="174">
        <f t="shared" si="2"/>
        <v>0</v>
      </c>
      <c r="J21" s="174">
        <f t="shared" si="3"/>
        <v>0</v>
      </c>
      <c r="K21" s="182">
        <f t="shared" si="4"/>
        <v>0</v>
      </c>
      <c r="L21" s="182">
        <f t="shared" si="5"/>
        <v>0</v>
      </c>
      <c r="M21" s="182">
        <f t="shared" si="6"/>
        <v>0</v>
      </c>
      <c r="N21" s="182">
        <f t="shared" si="7"/>
        <v>0</v>
      </c>
      <c r="O21" s="166"/>
    </row>
    <row r="22" s="125" customFormat="1" ht="30.75" customHeight="1" outlineLevel="2" spans="1:15">
      <c r="A22" s="171" t="s">
        <v>192</v>
      </c>
      <c r="B22" s="148" t="s">
        <v>193</v>
      </c>
      <c r="C22" s="149" t="s">
        <v>194</v>
      </c>
      <c r="D22" s="150" t="s">
        <v>195</v>
      </c>
      <c r="E22" s="173">
        <v>12</v>
      </c>
      <c r="F22" s="155"/>
      <c r="G22" s="155"/>
      <c r="H22" s="176"/>
      <c r="I22" s="174">
        <f t="shared" si="2"/>
        <v>0</v>
      </c>
      <c r="J22" s="174">
        <f t="shared" si="3"/>
        <v>0</v>
      </c>
      <c r="K22" s="182">
        <f t="shared" si="4"/>
        <v>0</v>
      </c>
      <c r="L22" s="182">
        <f t="shared" si="5"/>
        <v>0</v>
      </c>
      <c r="M22" s="182">
        <f t="shared" si="6"/>
        <v>0</v>
      </c>
      <c r="N22" s="182">
        <f t="shared" si="7"/>
        <v>0</v>
      </c>
      <c r="O22" s="166"/>
    </row>
    <row r="23" s="125" customFormat="1" ht="23.25" customHeight="1" outlineLevel="2" spans="1:15">
      <c r="A23" s="171" t="s">
        <v>196</v>
      </c>
      <c r="B23" s="148" t="s">
        <v>197</v>
      </c>
      <c r="C23" s="149" t="s">
        <v>198</v>
      </c>
      <c r="D23" s="150" t="s">
        <v>195</v>
      </c>
      <c r="E23" s="173">
        <v>13</v>
      </c>
      <c r="F23" s="155"/>
      <c r="G23" s="155"/>
      <c r="H23" s="176"/>
      <c r="I23" s="174">
        <f t="shared" si="2"/>
        <v>0</v>
      </c>
      <c r="J23" s="174">
        <f t="shared" si="3"/>
        <v>0</v>
      </c>
      <c r="K23" s="182">
        <f t="shared" si="4"/>
        <v>0</v>
      </c>
      <c r="L23" s="182">
        <f t="shared" si="5"/>
        <v>0</v>
      </c>
      <c r="M23" s="182">
        <f t="shared" si="6"/>
        <v>0</v>
      </c>
      <c r="N23" s="182">
        <f t="shared" si="7"/>
        <v>0</v>
      </c>
      <c r="O23" s="166"/>
    </row>
    <row r="24" s="125" customFormat="1" ht="27" customHeight="1" outlineLevel="2" spans="1:15">
      <c r="A24" s="171" t="s">
        <v>199</v>
      </c>
      <c r="B24" s="148" t="s">
        <v>200</v>
      </c>
      <c r="C24" s="149" t="s">
        <v>201</v>
      </c>
      <c r="D24" s="150" t="s">
        <v>195</v>
      </c>
      <c r="E24" s="173">
        <v>11</v>
      </c>
      <c r="F24" s="155"/>
      <c r="G24" s="155"/>
      <c r="H24" s="176"/>
      <c r="I24" s="174">
        <f t="shared" si="2"/>
        <v>0</v>
      </c>
      <c r="J24" s="174">
        <f t="shared" si="3"/>
        <v>0</v>
      </c>
      <c r="K24" s="182">
        <f t="shared" si="4"/>
        <v>0</v>
      </c>
      <c r="L24" s="182">
        <f t="shared" si="5"/>
        <v>0</v>
      </c>
      <c r="M24" s="182">
        <f t="shared" si="6"/>
        <v>0</v>
      </c>
      <c r="N24" s="182">
        <f t="shared" si="7"/>
        <v>0</v>
      </c>
      <c r="O24" s="166"/>
    </row>
    <row r="25" s="125" customFormat="1" ht="31.5" customHeight="1" outlineLevel="2" spans="1:15">
      <c r="A25" s="171" t="s">
        <v>202</v>
      </c>
      <c r="B25" s="148" t="s">
        <v>203</v>
      </c>
      <c r="C25" s="149" t="s">
        <v>204</v>
      </c>
      <c r="D25" s="150" t="s">
        <v>195</v>
      </c>
      <c r="E25" s="173">
        <v>12</v>
      </c>
      <c r="F25" s="155"/>
      <c r="G25" s="155"/>
      <c r="H25" s="176"/>
      <c r="I25" s="174">
        <f t="shared" si="2"/>
        <v>0</v>
      </c>
      <c r="J25" s="174">
        <f t="shared" si="3"/>
        <v>0</v>
      </c>
      <c r="K25" s="182">
        <f t="shared" si="4"/>
        <v>0</v>
      </c>
      <c r="L25" s="182">
        <f t="shared" si="5"/>
        <v>0</v>
      </c>
      <c r="M25" s="182">
        <f t="shared" si="6"/>
        <v>0</v>
      </c>
      <c r="N25" s="182">
        <f t="shared" si="7"/>
        <v>0</v>
      </c>
      <c r="O25" s="166"/>
    </row>
    <row r="26" s="125" customFormat="1" ht="52.5" customHeight="1" outlineLevel="2" spans="1:15">
      <c r="A26" s="171" t="s">
        <v>205</v>
      </c>
      <c r="B26" s="148" t="s">
        <v>206</v>
      </c>
      <c r="C26" s="149" t="s">
        <v>207</v>
      </c>
      <c r="D26" s="136" t="s">
        <v>167</v>
      </c>
      <c r="E26" s="173">
        <v>3</v>
      </c>
      <c r="F26" s="155"/>
      <c r="G26" s="155"/>
      <c r="H26" s="176"/>
      <c r="I26" s="174">
        <f t="shared" si="2"/>
        <v>0</v>
      </c>
      <c r="J26" s="174">
        <f t="shared" si="3"/>
        <v>0</v>
      </c>
      <c r="K26" s="182">
        <f t="shared" si="4"/>
        <v>0</v>
      </c>
      <c r="L26" s="182">
        <f t="shared" si="5"/>
        <v>0</v>
      </c>
      <c r="M26" s="182">
        <f t="shared" si="6"/>
        <v>0</v>
      </c>
      <c r="N26" s="182">
        <f t="shared" si="7"/>
        <v>0</v>
      </c>
      <c r="O26" s="166"/>
    </row>
    <row r="27" s="125" customFormat="1" ht="52.5" customHeight="1" outlineLevel="2" spans="1:15">
      <c r="A27" s="171" t="s">
        <v>208</v>
      </c>
      <c r="B27" s="148" t="s">
        <v>206</v>
      </c>
      <c r="C27" s="149" t="s">
        <v>209</v>
      </c>
      <c r="D27" s="136" t="s">
        <v>167</v>
      </c>
      <c r="E27" s="173">
        <v>3</v>
      </c>
      <c r="F27" s="155"/>
      <c r="G27" s="155"/>
      <c r="H27" s="176"/>
      <c r="I27" s="174">
        <f t="shared" si="2"/>
        <v>0</v>
      </c>
      <c r="J27" s="174">
        <f t="shared" si="3"/>
        <v>0</v>
      </c>
      <c r="K27" s="182">
        <f t="shared" si="4"/>
        <v>0</v>
      </c>
      <c r="L27" s="182">
        <f t="shared" si="5"/>
        <v>0</v>
      </c>
      <c r="M27" s="182">
        <f t="shared" si="6"/>
        <v>0</v>
      </c>
      <c r="N27" s="182">
        <f t="shared" si="7"/>
        <v>0</v>
      </c>
      <c r="O27" s="166"/>
    </row>
    <row r="28" s="125" customFormat="1" ht="52.5" customHeight="1" outlineLevel="2" spans="1:15">
      <c r="A28" s="171" t="s">
        <v>210</v>
      </c>
      <c r="B28" s="148" t="s">
        <v>206</v>
      </c>
      <c r="C28" s="149" t="s">
        <v>211</v>
      </c>
      <c r="D28" s="136" t="s">
        <v>167</v>
      </c>
      <c r="E28" s="173">
        <v>3</v>
      </c>
      <c r="F28" s="155"/>
      <c r="G28" s="155"/>
      <c r="H28" s="176"/>
      <c r="I28" s="174">
        <f t="shared" si="2"/>
        <v>0</v>
      </c>
      <c r="J28" s="174">
        <f t="shared" si="3"/>
        <v>0</v>
      </c>
      <c r="K28" s="182">
        <f t="shared" si="4"/>
        <v>0</v>
      </c>
      <c r="L28" s="182">
        <f t="shared" si="5"/>
        <v>0</v>
      </c>
      <c r="M28" s="182">
        <f t="shared" si="6"/>
        <v>0</v>
      </c>
      <c r="N28" s="182">
        <f t="shared" si="7"/>
        <v>0</v>
      </c>
      <c r="O28" s="166"/>
    </row>
    <row r="29" ht="18.75" customHeight="1" outlineLevel="1" spans="1:15">
      <c r="A29" s="169" t="s">
        <v>212</v>
      </c>
      <c r="B29" s="170" t="s">
        <v>213</v>
      </c>
      <c r="C29" s="170"/>
      <c r="D29" s="96"/>
      <c r="E29" s="162"/>
      <c r="F29" s="96"/>
      <c r="G29" s="96"/>
      <c r="H29" s="96"/>
      <c r="I29" s="96"/>
      <c r="J29" s="96"/>
      <c r="K29" s="162"/>
      <c r="L29" s="120">
        <f t="shared" ref="L29:N29" si="8">SUM(L30:L40)</f>
        <v>0</v>
      </c>
      <c r="M29" s="120">
        <f t="shared" si="8"/>
        <v>0</v>
      </c>
      <c r="N29" s="120">
        <f t="shared" si="8"/>
        <v>0</v>
      </c>
      <c r="O29" s="96"/>
    </row>
    <row r="30" s="125" customFormat="1" ht="90.75" customHeight="1" outlineLevel="2" spans="1:15">
      <c r="A30" s="98">
        <v>1</v>
      </c>
      <c r="B30" s="142" t="s">
        <v>214</v>
      </c>
      <c r="C30" s="142" t="s">
        <v>215</v>
      </c>
      <c r="D30" s="136" t="s">
        <v>148</v>
      </c>
      <c r="E30" s="173">
        <v>91.6</v>
      </c>
      <c r="F30" s="155"/>
      <c r="G30" s="155"/>
      <c r="H30" s="176"/>
      <c r="I30" s="174">
        <f t="shared" ref="I30:I37" si="9">SUM(F30:H30)</f>
        <v>0</v>
      </c>
      <c r="J30" s="174">
        <f t="shared" ref="J30:J37" si="10">I30*11%</f>
        <v>0</v>
      </c>
      <c r="K30" s="182">
        <f t="shared" ref="K30:K37" si="11">I30+J30</f>
        <v>0</v>
      </c>
      <c r="L30" s="182">
        <f t="shared" ref="L30:L37" si="12">$E30*I30</f>
        <v>0</v>
      </c>
      <c r="M30" s="182">
        <f t="shared" ref="M30:M37" si="13">$E30*J30</f>
        <v>0</v>
      </c>
      <c r="N30" s="182">
        <f t="shared" ref="N30:N37" si="14">$E30*K30</f>
        <v>0</v>
      </c>
      <c r="O30" s="166"/>
    </row>
    <row r="31" s="125" customFormat="1" ht="94.5" customHeight="1" outlineLevel="2" spans="1:15">
      <c r="A31" s="98">
        <v>2</v>
      </c>
      <c r="B31" s="142" t="s">
        <v>214</v>
      </c>
      <c r="C31" s="142" t="s">
        <v>216</v>
      </c>
      <c r="D31" s="136" t="s">
        <v>148</v>
      </c>
      <c r="E31" s="173">
        <v>73.1</v>
      </c>
      <c r="F31" s="155"/>
      <c r="G31" s="155"/>
      <c r="H31" s="176"/>
      <c r="I31" s="174">
        <f t="shared" ref="I31:I40" si="15">SUM(F31:H31)</f>
        <v>0</v>
      </c>
      <c r="J31" s="174">
        <f t="shared" ref="J31:J40" si="16">I31*11%</f>
        <v>0</v>
      </c>
      <c r="K31" s="182">
        <f t="shared" ref="K31:K40" si="17">I31+J31</f>
        <v>0</v>
      </c>
      <c r="L31" s="182">
        <f t="shared" ref="L31:L40" si="18">$E31*I31</f>
        <v>0</v>
      </c>
      <c r="M31" s="182">
        <f t="shared" ref="M31:M40" si="19">$E31*J31</f>
        <v>0</v>
      </c>
      <c r="N31" s="182">
        <f t="shared" ref="N31:N40" si="20">$E31*K31</f>
        <v>0</v>
      </c>
      <c r="O31" s="166"/>
    </row>
    <row r="32" s="125" customFormat="1" ht="89.25" customHeight="1" outlineLevel="2" spans="1:15">
      <c r="A32" s="98">
        <v>3</v>
      </c>
      <c r="B32" s="142" t="s">
        <v>214</v>
      </c>
      <c r="C32" s="142" t="s">
        <v>217</v>
      </c>
      <c r="D32" s="136" t="s">
        <v>148</v>
      </c>
      <c r="E32" s="173">
        <v>82.8</v>
      </c>
      <c r="F32" s="155"/>
      <c r="G32" s="155"/>
      <c r="H32" s="176"/>
      <c r="I32" s="174">
        <f t="shared" si="15"/>
        <v>0</v>
      </c>
      <c r="J32" s="174">
        <f t="shared" si="16"/>
        <v>0</v>
      </c>
      <c r="K32" s="182">
        <f t="shared" si="17"/>
        <v>0</v>
      </c>
      <c r="L32" s="182">
        <f t="shared" si="18"/>
        <v>0</v>
      </c>
      <c r="M32" s="182">
        <f t="shared" si="19"/>
        <v>0</v>
      </c>
      <c r="N32" s="182">
        <f t="shared" si="20"/>
        <v>0</v>
      </c>
      <c r="O32" s="166"/>
    </row>
    <row r="33" s="125" customFormat="1" ht="41.25" customHeight="1" outlineLevel="2" spans="1:15">
      <c r="A33" s="98">
        <v>4</v>
      </c>
      <c r="B33" s="141" t="s">
        <v>218</v>
      </c>
      <c r="C33" s="142" t="s">
        <v>219</v>
      </c>
      <c r="D33" s="136" t="s">
        <v>148</v>
      </c>
      <c r="E33" s="173">
        <v>52.6</v>
      </c>
      <c r="F33" s="155"/>
      <c r="G33" s="155"/>
      <c r="H33" s="176"/>
      <c r="I33" s="174">
        <f t="shared" si="15"/>
        <v>0</v>
      </c>
      <c r="J33" s="174">
        <f t="shared" si="16"/>
        <v>0</v>
      </c>
      <c r="K33" s="182">
        <f t="shared" si="17"/>
        <v>0</v>
      </c>
      <c r="L33" s="182">
        <f t="shared" si="18"/>
        <v>0</v>
      </c>
      <c r="M33" s="182">
        <f t="shared" si="19"/>
        <v>0</v>
      </c>
      <c r="N33" s="182">
        <f t="shared" si="20"/>
        <v>0</v>
      </c>
      <c r="O33" s="166"/>
    </row>
    <row r="34" s="125" customFormat="1" ht="54" customHeight="1" outlineLevel="2" spans="1:15">
      <c r="A34" s="98">
        <v>5</v>
      </c>
      <c r="B34" s="141" t="s">
        <v>218</v>
      </c>
      <c r="C34" s="142" t="s">
        <v>220</v>
      </c>
      <c r="D34" s="136" t="s">
        <v>148</v>
      </c>
      <c r="E34" s="173">
        <v>28.2</v>
      </c>
      <c r="F34" s="155"/>
      <c r="G34" s="155"/>
      <c r="H34" s="176"/>
      <c r="I34" s="174">
        <f t="shared" si="15"/>
        <v>0</v>
      </c>
      <c r="J34" s="174">
        <f t="shared" si="16"/>
        <v>0</v>
      </c>
      <c r="K34" s="182">
        <f t="shared" si="17"/>
        <v>0</v>
      </c>
      <c r="L34" s="182">
        <f t="shared" si="18"/>
        <v>0</v>
      </c>
      <c r="M34" s="182">
        <f t="shared" si="19"/>
        <v>0</v>
      </c>
      <c r="N34" s="182">
        <f t="shared" si="20"/>
        <v>0</v>
      </c>
      <c r="O34" s="166"/>
    </row>
    <row r="35" s="125" customFormat="1" ht="73.5" customHeight="1" outlineLevel="2" spans="1:15">
      <c r="A35" s="98">
        <v>6</v>
      </c>
      <c r="B35" s="141" t="s">
        <v>221</v>
      </c>
      <c r="C35" s="142" t="s">
        <v>222</v>
      </c>
      <c r="D35" s="136" t="s">
        <v>148</v>
      </c>
      <c r="E35" s="173">
        <v>1.4</v>
      </c>
      <c r="F35" s="155"/>
      <c r="G35" s="155"/>
      <c r="H35" s="176"/>
      <c r="I35" s="174">
        <f t="shared" si="15"/>
        <v>0</v>
      </c>
      <c r="J35" s="174">
        <f t="shared" si="16"/>
        <v>0</v>
      </c>
      <c r="K35" s="182">
        <f t="shared" si="17"/>
        <v>0</v>
      </c>
      <c r="L35" s="182">
        <f t="shared" si="18"/>
        <v>0</v>
      </c>
      <c r="M35" s="182">
        <f t="shared" si="19"/>
        <v>0</v>
      </c>
      <c r="N35" s="182">
        <f t="shared" si="20"/>
        <v>0</v>
      </c>
      <c r="O35" s="166"/>
    </row>
    <row r="36" s="125" customFormat="1" ht="31.5" customHeight="1" outlineLevel="2" spans="1:15">
      <c r="A36" s="98">
        <v>7</v>
      </c>
      <c r="B36" s="142" t="s">
        <v>223</v>
      </c>
      <c r="C36" s="142" t="s">
        <v>224</v>
      </c>
      <c r="D36" s="136" t="s">
        <v>184</v>
      </c>
      <c r="E36" s="173">
        <v>1</v>
      </c>
      <c r="F36" s="155"/>
      <c r="G36" s="155"/>
      <c r="H36" s="176"/>
      <c r="I36" s="174">
        <f t="shared" si="15"/>
        <v>0</v>
      </c>
      <c r="J36" s="174">
        <f t="shared" si="16"/>
        <v>0</v>
      </c>
      <c r="K36" s="182">
        <f t="shared" si="17"/>
        <v>0</v>
      </c>
      <c r="L36" s="182">
        <f t="shared" si="18"/>
        <v>0</v>
      </c>
      <c r="M36" s="182">
        <f t="shared" si="19"/>
        <v>0</v>
      </c>
      <c r="N36" s="182">
        <f t="shared" si="20"/>
        <v>0</v>
      </c>
      <c r="O36" s="166"/>
    </row>
    <row r="37" s="125" customFormat="1" ht="29.25" customHeight="1" outlineLevel="2" spans="1:15">
      <c r="A37" s="98">
        <v>8</v>
      </c>
      <c r="B37" s="142" t="s">
        <v>223</v>
      </c>
      <c r="C37" s="142" t="s">
        <v>225</v>
      </c>
      <c r="D37" s="136" t="s">
        <v>184</v>
      </c>
      <c r="E37" s="173">
        <v>31</v>
      </c>
      <c r="F37" s="155"/>
      <c r="G37" s="155"/>
      <c r="H37" s="176"/>
      <c r="I37" s="174">
        <f t="shared" si="15"/>
        <v>0</v>
      </c>
      <c r="J37" s="174">
        <f t="shared" si="16"/>
        <v>0</v>
      </c>
      <c r="K37" s="182">
        <f t="shared" si="17"/>
        <v>0</v>
      </c>
      <c r="L37" s="182">
        <f t="shared" si="18"/>
        <v>0</v>
      </c>
      <c r="M37" s="182">
        <f t="shared" si="19"/>
        <v>0</v>
      </c>
      <c r="N37" s="182">
        <f t="shared" si="20"/>
        <v>0</v>
      </c>
      <c r="O37" s="166"/>
    </row>
    <row r="38" s="125" customFormat="1" ht="31.15" customHeight="1" outlineLevel="2" spans="1:15">
      <c r="A38" s="98">
        <v>9</v>
      </c>
      <c r="B38" s="142" t="s">
        <v>226</v>
      </c>
      <c r="C38" s="142" t="s">
        <v>227</v>
      </c>
      <c r="D38" s="136" t="s">
        <v>184</v>
      </c>
      <c r="E38" s="173">
        <v>6</v>
      </c>
      <c r="F38" s="155"/>
      <c r="G38" s="155"/>
      <c r="H38" s="176"/>
      <c r="I38" s="174">
        <f t="shared" si="15"/>
        <v>0</v>
      </c>
      <c r="J38" s="174">
        <f t="shared" si="16"/>
        <v>0</v>
      </c>
      <c r="K38" s="182">
        <f t="shared" si="17"/>
        <v>0</v>
      </c>
      <c r="L38" s="182">
        <f t="shared" si="18"/>
        <v>0</v>
      </c>
      <c r="M38" s="182">
        <f t="shared" si="19"/>
        <v>0</v>
      </c>
      <c r="N38" s="182">
        <f t="shared" si="20"/>
        <v>0</v>
      </c>
      <c r="O38" s="166"/>
    </row>
    <row r="39" s="125" customFormat="1" ht="39" customHeight="1" outlineLevel="2" spans="1:15">
      <c r="A39" s="98">
        <v>10</v>
      </c>
      <c r="B39" s="135" t="s">
        <v>228</v>
      </c>
      <c r="C39" s="106" t="s">
        <v>229</v>
      </c>
      <c r="D39" s="98" t="s">
        <v>163</v>
      </c>
      <c r="E39" s="173">
        <v>61.07</v>
      </c>
      <c r="F39" s="155"/>
      <c r="G39" s="155"/>
      <c r="H39" s="176"/>
      <c r="I39" s="174">
        <f t="shared" si="15"/>
        <v>0</v>
      </c>
      <c r="J39" s="174">
        <f t="shared" si="16"/>
        <v>0</v>
      </c>
      <c r="K39" s="182">
        <f t="shared" si="17"/>
        <v>0</v>
      </c>
      <c r="L39" s="182">
        <f t="shared" si="18"/>
        <v>0</v>
      </c>
      <c r="M39" s="182">
        <f t="shared" si="19"/>
        <v>0</v>
      </c>
      <c r="N39" s="182">
        <f t="shared" si="20"/>
        <v>0</v>
      </c>
      <c r="O39" s="166"/>
    </row>
    <row r="40" s="125" customFormat="1" ht="24" customHeight="1" outlineLevel="2" spans="1:15">
      <c r="A40" s="98">
        <v>11</v>
      </c>
      <c r="B40" s="135" t="s">
        <v>230</v>
      </c>
      <c r="C40" s="106" t="s">
        <v>231</v>
      </c>
      <c r="D40" s="98" t="s">
        <v>195</v>
      </c>
      <c r="E40" s="173">
        <v>3</v>
      </c>
      <c r="F40" s="155"/>
      <c r="G40" s="155"/>
      <c r="H40" s="176"/>
      <c r="I40" s="174">
        <f t="shared" si="15"/>
        <v>0</v>
      </c>
      <c r="J40" s="174">
        <f t="shared" si="16"/>
        <v>0</v>
      </c>
      <c r="K40" s="182">
        <f t="shared" si="17"/>
        <v>0</v>
      </c>
      <c r="L40" s="182">
        <f t="shared" si="18"/>
        <v>0</v>
      </c>
      <c r="M40" s="182">
        <f t="shared" si="19"/>
        <v>0</v>
      </c>
      <c r="N40" s="182">
        <f t="shared" si="20"/>
        <v>0</v>
      </c>
      <c r="O40" s="166"/>
    </row>
    <row r="41" ht="18.75" customHeight="1" outlineLevel="1" spans="1:17">
      <c r="A41" s="169" t="s">
        <v>232</v>
      </c>
      <c r="B41" s="170" t="s">
        <v>233</v>
      </c>
      <c r="C41" s="170"/>
      <c r="D41" s="96"/>
      <c r="E41" s="162"/>
      <c r="F41" s="96"/>
      <c r="G41" s="96"/>
      <c r="H41" s="96"/>
      <c r="I41" s="96"/>
      <c r="J41" s="96"/>
      <c r="K41" s="162"/>
      <c r="L41" s="120">
        <f>SUM(L42:L103)</f>
        <v>0</v>
      </c>
      <c r="M41" s="120">
        <f>SUM(M42:M97)</f>
        <v>0</v>
      </c>
      <c r="N41" s="120">
        <f>SUM(N42:N97)</f>
        <v>0</v>
      </c>
      <c r="O41" s="96"/>
      <c r="P41" s="125"/>
      <c r="Q41" s="125"/>
    </row>
    <row r="42" s="125" customFormat="1" ht="63.75" customHeight="1" outlineLevel="2" spans="1:15">
      <c r="A42" s="98">
        <v>1</v>
      </c>
      <c r="B42" s="99" t="s">
        <v>234</v>
      </c>
      <c r="C42" s="104" t="s">
        <v>235</v>
      </c>
      <c r="D42" s="98" t="s">
        <v>236</v>
      </c>
      <c r="E42" s="173">
        <v>1</v>
      </c>
      <c r="F42" s="155"/>
      <c r="G42" s="155" t="s">
        <v>237</v>
      </c>
      <c r="H42" s="176"/>
      <c r="I42" s="174">
        <f t="shared" ref="I42:I89" si="21">SUM(F42:H42)</f>
        <v>0</v>
      </c>
      <c r="J42" s="174">
        <f t="shared" ref="J42:J89" si="22">I42*11%</f>
        <v>0</v>
      </c>
      <c r="K42" s="182">
        <f t="shared" ref="K42:K89" si="23">I42+J42</f>
        <v>0</v>
      </c>
      <c r="L42" s="182">
        <f t="shared" ref="L42:L89" si="24">$E42*I42</f>
        <v>0</v>
      </c>
      <c r="M42" s="182">
        <f t="shared" ref="M42:M89" si="25">$E42*J42</f>
        <v>0</v>
      </c>
      <c r="N42" s="182">
        <f t="shared" ref="N42:N89" si="26">$E42*K42</f>
        <v>0</v>
      </c>
      <c r="O42" s="184" t="s">
        <v>238</v>
      </c>
    </row>
    <row r="43" s="125" customFormat="1" ht="63.75" customHeight="1" outlineLevel="2" spans="1:15">
      <c r="A43" s="98">
        <v>2</v>
      </c>
      <c r="B43" s="99" t="s">
        <v>239</v>
      </c>
      <c r="C43" s="104" t="s">
        <v>240</v>
      </c>
      <c r="D43" s="98" t="s">
        <v>236</v>
      </c>
      <c r="E43" s="173">
        <v>1</v>
      </c>
      <c r="F43" s="155"/>
      <c r="G43" s="155" t="s">
        <v>237</v>
      </c>
      <c r="H43" s="176"/>
      <c r="I43" s="174">
        <f t="shared" ref="I43:I103" si="27">SUM(F43:H43)</f>
        <v>0</v>
      </c>
      <c r="J43" s="174">
        <f t="shared" ref="J43:J103" si="28">I43*11%</f>
        <v>0</v>
      </c>
      <c r="K43" s="182">
        <f t="shared" ref="K43:K103" si="29">I43+J43</f>
        <v>0</v>
      </c>
      <c r="L43" s="182">
        <f t="shared" ref="L43:L103" si="30">$E43*I43</f>
        <v>0</v>
      </c>
      <c r="M43" s="182">
        <f t="shared" ref="M43:M103" si="31">$E43*J43</f>
        <v>0</v>
      </c>
      <c r="N43" s="182">
        <f t="shared" ref="N43:N103" si="32">$E43*K43</f>
        <v>0</v>
      </c>
      <c r="O43" s="184"/>
    </row>
    <row r="44" s="125" customFormat="1" ht="62.25" customHeight="1" outlineLevel="2" spans="1:15">
      <c r="A44" s="98">
        <v>3</v>
      </c>
      <c r="B44" s="99" t="s">
        <v>241</v>
      </c>
      <c r="C44" s="104" t="s">
        <v>242</v>
      </c>
      <c r="D44" s="98" t="s">
        <v>236</v>
      </c>
      <c r="E44" s="173">
        <v>2</v>
      </c>
      <c r="F44" s="155"/>
      <c r="G44" s="155" t="s">
        <v>237</v>
      </c>
      <c r="H44" s="176"/>
      <c r="I44" s="174">
        <f t="shared" si="27"/>
        <v>0</v>
      </c>
      <c r="J44" s="174">
        <f t="shared" si="28"/>
        <v>0</v>
      </c>
      <c r="K44" s="182">
        <f t="shared" si="29"/>
        <v>0</v>
      </c>
      <c r="L44" s="182">
        <f t="shared" si="30"/>
        <v>0</v>
      </c>
      <c r="M44" s="182">
        <f t="shared" si="31"/>
        <v>0</v>
      </c>
      <c r="N44" s="182">
        <f t="shared" si="32"/>
        <v>0</v>
      </c>
      <c r="O44" s="184"/>
    </row>
    <row r="45" s="125" customFormat="1" ht="67.5" customHeight="1" outlineLevel="2" spans="1:15">
      <c r="A45" s="98">
        <v>4</v>
      </c>
      <c r="B45" s="99" t="s">
        <v>243</v>
      </c>
      <c r="C45" s="104" t="s">
        <v>244</v>
      </c>
      <c r="D45" s="98" t="s">
        <v>236</v>
      </c>
      <c r="E45" s="173">
        <v>3</v>
      </c>
      <c r="F45" s="155"/>
      <c r="G45" s="155" t="s">
        <v>237</v>
      </c>
      <c r="H45" s="176"/>
      <c r="I45" s="174">
        <f t="shared" si="27"/>
        <v>0</v>
      </c>
      <c r="J45" s="174">
        <f t="shared" si="28"/>
        <v>0</v>
      </c>
      <c r="K45" s="182">
        <f t="shared" si="29"/>
        <v>0</v>
      </c>
      <c r="L45" s="182">
        <f t="shared" si="30"/>
        <v>0</v>
      </c>
      <c r="M45" s="182">
        <f t="shared" si="31"/>
        <v>0</v>
      </c>
      <c r="N45" s="182">
        <f t="shared" si="32"/>
        <v>0</v>
      </c>
      <c r="O45" s="184"/>
    </row>
    <row r="46" s="125" customFormat="1" ht="67.5" customHeight="1" outlineLevel="2" spans="1:15">
      <c r="A46" s="98">
        <v>5</v>
      </c>
      <c r="B46" s="99" t="s">
        <v>245</v>
      </c>
      <c r="C46" s="104" t="s">
        <v>246</v>
      </c>
      <c r="D46" s="98" t="s">
        <v>236</v>
      </c>
      <c r="E46" s="173">
        <v>3</v>
      </c>
      <c r="F46" s="155"/>
      <c r="G46" s="155" t="s">
        <v>237</v>
      </c>
      <c r="H46" s="176"/>
      <c r="I46" s="174">
        <f t="shared" si="27"/>
        <v>0</v>
      </c>
      <c r="J46" s="174">
        <f t="shared" si="28"/>
        <v>0</v>
      </c>
      <c r="K46" s="182">
        <f t="shared" si="29"/>
        <v>0</v>
      </c>
      <c r="L46" s="182">
        <f t="shared" si="30"/>
        <v>0</v>
      </c>
      <c r="M46" s="182">
        <f t="shared" si="31"/>
        <v>0</v>
      </c>
      <c r="N46" s="182">
        <f t="shared" si="32"/>
        <v>0</v>
      </c>
      <c r="O46" s="184"/>
    </row>
    <row r="47" s="125" customFormat="1" ht="67.5" customHeight="1" outlineLevel="2" spans="1:15">
      <c r="A47" s="98">
        <v>6</v>
      </c>
      <c r="B47" s="99" t="s">
        <v>247</v>
      </c>
      <c r="C47" s="104" t="s">
        <v>248</v>
      </c>
      <c r="D47" s="98" t="s">
        <v>236</v>
      </c>
      <c r="E47" s="173">
        <v>3</v>
      </c>
      <c r="F47" s="155"/>
      <c r="G47" s="155" t="s">
        <v>237</v>
      </c>
      <c r="H47" s="176"/>
      <c r="I47" s="174">
        <f t="shared" si="27"/>
        <v>0</v>
      </c>
      <c r="J47" s="174">
        <f t="shared" si="28"/>
        <v>0</v>
      </c>
      <c r="K47" s="182">
        <f t="shared" si="29"/>
        <v>0</v>
      </c>
      <c r="L47" s="182">
        <f t="shared" si="30"/>
        <v>0</v>
      </c>
      <c r="M47" s="182">
        <f t="shared" si="31"/>
        <v>0</v>
      </c>
      <c r="N47" s="182">
        <f t="shared" si="32"/>
        <v>0</v>
      </c>
      <c r="O47" s="184"/>
    </row>
    <row r="48" s="125" customFormat="1" ht="62.25" customHeight="1" outlineLevel="2" spans="1:15">
      <c r="A48" s="98">
        <v>7</v>
      </c>
      <c r="B48" s="99" t="s">
        <v>249</v>
      </c>
      <c r="C48" s="104" t="s">
        <v>250</v>
      </c>
      <c r="D48" s="98" t="s">
        <v>236</v>
      </c>
      <c r="E48" s="173">
        <v>6</v>
      </c>
      <c r="F48" s="155"/>
      <c r="G48" s="155" t="s">
        <v>237</v>
      </c>
      <c r="H48" s="176"/>
      <c r="I48" s="174">
        <f t="shared" si="27"/>
        <v>0</v>
      </c>
      <c r="J48" s="174">
        <f t="shared" si="28"/>
        <v>0</v>
      </c>
      <c r="K48" s="182">
        <f t="shared" si="29"/>
        <v>0</v>
      </c>
      <c r="L48" s="182">
        <f t="shared" si="30"/>
        <v>0</v>
      </c>
      <c r="M48" s="182">
        <f t="shared" si="31"/>
        <v>0</v>
      </c>
      <c r="N48" s="182">
        <f t="shared" si="32"/>
        <v>0</v>
      </c>
      <c r="O48" s="184"/>
    </row>
    <row r="49" s="125" customFormat="1" ht="62.25" customHeight="1" outlineLevel="2" spans="1:15">
      <c r="A49" s="98">
        <v>8</v>
      </c>
      <c r="B49" s="99" t="s">
        <v>251</v>
      </c>
      <c r="C49" s="104" t="s">
        <v>252</v>
      </c>
      <c r="D49" s="98" t="s">
        <v>236</v>
      </c>
      <c r="E49" s="173">
        <v>6</v>
      </c>
      <c r="F49" s="155"/>
      <c r="G49" s="155" t="s">
        <v>237</v>
      </c>
      <c r="H49" s="176"/>
      <c r="I49" s="174">
        <f t="shared" si="27"/>
        <v>0</v>
      </c>
      <c r="J49" s="174">
        <f t="shared" si="28"/>
        <v>0</v>
      </c>
      <c r="K49" s="182">
        <f t="shared" si="29"/>
        <v>0</v>
      </c>
      <c r="L49" s="182">
        <f t="shared" si="30"/>
        <v>0</v>
      </c>
      <c r="M49" s="182">
        <f t="shared" si="31"/>
        <v>0</v>
      </c>
      <c r="N49" s="182">
        <f t="shared" si="32"/>
        <v>0</v>
      </c>
      <c r="O49" s="184"/>
    </row>
    <row r="50" s="125" customFormat="1" ht="62.25" customHeight="1" outlineLevel="2" spans="1:15">
      <c r="A50" s="98">
        <v>9</v>
      </c>
      <c r="B50" s="99" t="s">
        <v>253</v>
      </c>
      <c r="C50" s="104" t="s">
        <v>254</v>
      </c>
      <c r="D50" s="98" t="s">
        <v>236</v>
      </c>
      <c r="E50" s="173">
        <v>3</v>
      </c>
      <c r="F50" s="155"/>
      <c r="G50" s="155" t="s">
        <v>237</v>
      </c>
      <c r="H50" s="176"/>
      <c r="I50" s="174">
        <f t="shared" si="27"/>
        <v>0</v>
      </c>
      <c r="J50" s="174">
        <f t="shared" si="28"/>
        <v>0</v>
      </c>
      <c r="K50" s="182">
        <f t="shared" si="29"/>
        <v>0</v>
      </c>
      <c r="L50" s="182">
        <f t="shared" si="30"/>
        <v>0</v>
      </c>
      <c r="M50" s="182">
        <f t="shared" si="31"/>
        <v>0</v>
      </c>
      <c r="N50" s="182">
        <f t="shared" si="32"/>
        <v>0</v>
      </c>
      <c r="O50" s="184"/>
    </row>
    <row r="51" s="125" customFormat="1" ht="62.25" customHeight="1" outlineLevel="2" spans="1:15">
      <c r="A51" s="98">
        <v>10</v>
      </c>
      <c r="B51" s="99" t="s">
        <v>255</v>
      </c>
      <c r="C51" s="104" t="s">
        <v>256</v>
      </c>
      <c r="D51" s="98" t="s">
        <v>236</v>
      </c>
      <c r="E51" s="173">
        <v>54</v>
      </c>
      <c r="F51" s="155"/>
      <c r="G51" s="181" t="s">
        <v>257</v>
      </c>
      <c r="H51" s="176"/>
      <c r="I51" s="174">
        <f t="shared" si="27"/>
        <v>0</v>
      </c>
      <c r="J51" s="174">
        <f t="shared" si="28"/>
        <v>0</v>
      </c>
      <c r="K51" s="182">
        <f t="shared" si="29"/>
        <v>0</v>
      </c>
      <c r="L51" s="182">
        <f t="shared" si="30"/>
        <v>0</v>
      </c>
      <c r="M51" s="182">
        <f t="shared" si="31"/>
        <v>0</v>
      </c>
      <c r="N51" s="182">
        <f t="shared" si="32"/>
        <v>0</v>
      </c>
      <c r="O51" s="184"/>
    </row>
    <row r="52" s="125" customFormat="1" ht="59.25" customHeight="1" outlineLevel="2" spans="1:15">
      <c r="A52" s="98">
        <v>11</v>
      </c>
      <c r="B52" s="142" t="s">
        <v>258</v>
      </c>
      <c r="C52" s="142" t="s">
        <v>259</v>
      </c>
      <c r="D52" s="136" t="s">
        <v>148</v>
      </c>
      <c r="E52" s="173">
        <v>99.7</v>
      </c>
      <c r="F52" s="155"/>
      <c r="G52" s="155"/>
      <c r="H52" s="176"/>
      <c r="I52" s="174">
        <f t="shared" si="27"/>
        <v>0</v>
      </c>
      <c r="J52" s="174">
        <f t="shared" si="28"/>
        <v>0</v>
      </c>
      <c r="K52" s="182">
        <f t="shared" si="29"/>
        <v>0</v>
      </c>
      <c r="L52" s="182">
        <f t="shared" si="30"/>
        <v>0</v>
      </c>
      <c r="M52" s="182">
        <f t="shared" si="31"/>
        <v>0</v>
      </c>
      <c r="N52" s="182">
        <f t="shared" si="32"/>
        <v>0</v>
      </c>
      <c r="O52" s="166"/>
    </row>
    <row r="53" s="125" customFormat="1" ht="59.25" customHeight="1" outlineLevel="2" spans="1:15">
      <c r="A53" s="98">
        <v>12</v>
      </c>
      <c r="B53" s="142" t="s">
        <v>258</v>
      </c>
      <c r="C53" s="142" t="s">
        <v>260</v>
      </c>
      <c r="D53" s="136" t="s">
        <v>148</v>
      </c>
      <c r="E53" s="173">
        <v>97.3</v>
      </c>
      <c r="F53" s="155"/>
      <c r="G53" s="155"/>
      <c r="H53" s="176"/>
      <c r="I53" s="174">
        <f t="shared" si="27"/>
        <v>0</v>
      </c>
      <c r="J53" s="174">
        <f t="shared" si="28"/>
        <v>0</v>
      </c>
      <c r="K53" s="182">
        <f t="shared" si="29"/>
        <v>0</v>
      </c>
      <c r="L53" s="182">
        <f t="shared" si="30"/>
        <v>0</v>
      </c>
      <c r="M53" s="182">
        <f t="shared" si="31"/>
        <v>0</v>
      </c>
      <c r="N53" s="182">
        <f t="shared" si="32"/>
        <v>0</v>
      </c>
      <c r="O53" s="166"/>
    </row>
    <row r="54" s="125" customFormat="1" ht="57" customHeight="1" outlineLevel="2" spans="1:15">
      <c r="A54" s="98">
        <v>13</v>
      </c>
      <c r="B54" s="142" t="s">
        <v>258</v>
      </c>
      <c r="C54" s="142" t="s">
        <v>261</v>
      </c>
      <c r="D54" s="136" t="s">
        <v>148</v>
      </c>
      <c r="E54" s="173">
        <v>62</v>
      </c>
      <c r="F54" s="155"/>
      <c r="G54" s="155"/>
      <c r="H54" s="176"/>
      <c r="I54" s="174">
        <f t="shared" si="27"/>
        <v>0</v>
      </c>
      <c r="J54" s="174">
        <f t="shared" si="28"/>
        <v>0</v>
      </c>
      <c r="K54" s="182">
        <f t="shared" si="29"/>
        <v>0</v>
      </c>
      <c r="L54" s="182">
        <f t="shared" si="30"/>
        <v>0</v>
      </c>
      <c r="M54" s="182">
        <f t="shared" si="31"/>
        <v>0</v>
      </c>
      <c r="N54" s="182">
        <f t="shared" si="32"/>
        <v>0</v>
      </c>
      <c r="O54" s="166"/>
    </row>
    <row r="55" s="125" customFormat="1" ht="57" customHeight="1" outlineLevel="2" spans="1:15">
      <c r="A55" s="98">
        <v>14</v>
      </c>
      <c r="B55" s="142" t="s">
        <v>258</v>
      </c>
      <c r="C55" s="142" t="s">
        <v>262</v>
      </c>
      <c r="D55" s="136" t="s">
        <v>148</v>
      </c>
      <c r="E55" s="173">
        <v>228.6</v>
      </c>
      <c r="F55" s="155"/>
      <c r="G55" s="155"/>
      <c r="H55" s="176"/>
      <c r="I55" s="174">
        <f t="shared" si="27"/>
        <v>0</v>
      </c>
      <c r="J55" s="174">
        <f t="shared" si="28"/>
        <v>0</v>
      </c>
      <c r="K55" s="182">
        <f t="shared" si="29"/>
        <v>0</v>
      </c>
      <c r="L55" s="182">
        <f t="shared" si="30"/>
        <v>0</v>
      </c>
      <c r="M55" s="182">
        <f t="shared" si="31"/>
        <v>0</v>
      </c>
      <c r="N55" s="182">
        <f t="shared" si="32"/>
        <v>0</v>
      </c>
      <c r="O55" s="166"/>
    </row>
    <row r="56" s="125" customFormat="1" ht="57" customHeight="1" outlineLevel="2" spans="1:15">
      <c r="A56" s="98">
        <v>15</v>
      </c>
      <c r="B56" s="142" t="s">
        <v>258</v>
      </c>
      <c r="C56" s="142" t="s">
        <v>263</v>
      </c>
      <c r="D56" s="136" t="s">
        <v>148</v>
      </c>
      <c r="E56" s="173">
        <v>234.4</v>
      </c>
      <c r="F56" s="155"/>
      <c r="G56" s="155"/>
      <c r="H56" s="176"/>
      <c r="I56" s="174">
        <f t="shared" si="27"/>
        <v>0</v>
      </c>
      <c r="J56" s="174">
        <f t="shared" si="28"/>
        <v>0</v>
      </c>
      <c r="K56" s="182">
        <f t="shared" si="29"/>
        <v>0</v>
      </c>
      <c r="L56" s="182">
        <f t="shared" si="30"/>
        <v>0</v>
      </c>
      <c r="M56" s="182">
        <f t="shared" si="31"/>
        <v>0</v>
      </c>
      <c r="N56" s="182">
        <f t="shared" si="32"/>
        <v>0</v>
      </c>
      <c r="O56" s="166"/>
    </row>
    <row r="57" s="125" customFormat="1" ht="57" customHeight="1" outlineLevel="2" spans="1:15">
      <c r="A57" s="98">
        <v>16</v>
      </c>
      <c r="B57" s="142" t="s">
        <v>258</v>
      </c>
      <c r="C57" s="142" t="s">
        <v>264</v>
      </c>
      <c r="D57" s="136" t="s">
        <v>148</v>
      </c>
      <c r="E57" s="173">
        <v>22.3</v>
      </c>
      <c r="F57" s="155"/>
      <c r="G57" s="155"/>
      <c r="H57" s="176"/>
      <c r="I57" s="174">
        <f t="shared" si="27"/>
        <v>0</v>
      </c>
      <c r="J57" s="174">
        <f t="shared" si="28"/>
        <v>0</v>
      </c>
      <c r="K57" s="182">
        <f t="shared" si="29"/>
        <v>0</v>
      </c>
      <c r="L57" s="182">
        <f t="shared" si="30"/>
        <v>0</v>
      </c>
      <c r="M57" s="182">
        <f t="shared" si="31"/>
        <v>0</v>
      </c>
      <c r="N57" s="182">
        <f t="shared" si="32"/>
        <v>0</v>
      </c>
      <c r="O57" s="166"/>
    </row>
    <row r="58" s="125" customFormat="1" ht="42" customHeight="1" outlineLevel="2" spans="1:15">
      <c r="A58" s="98">
        <v>17</v>
      </c>
      <c r="B58" s="142" t="s">
        <v>265</v>
      </c>
      <c r="C58" s="142" t="s">
        <v>266</v>
      </c>
      <c r="D58" s="136" t="s">
        <v>148</v>
      </c>
      <c r="E58" s="173">
        <v>202.5</v>
      </c>
      <c r="F58" s="155"/>
      <c r="G58" s="155"/>
      <c r="H58" s="176"/>
      <c r="I58" s="174">
        <f t="shared" si="27"/>
        <v>0</v>
      </c>
      <c r="J58" s="174">
        <f t="shared" si="28"/>
        <v>0</v>
      </c>
      <c r="K58" s="182">
        <f t="shared" si="29"/>
        <v>0</v>
      </c>
      <c r="L58" s="182">
        <f t="shared" si="30"/>
        <v>0</v>
      </c>
      <c r="M58" s="182">
        <f t="shared" si="31"/>
        <v>0</v>
      </c>
      <c r="N58" s="182">
        <f t="shared" si="32"/>
        <v>0</v>
      </c>
      <c r="O58" s="166"/>
    </row>
    <row r="59" s="125" customFormat="1" ht="42" customHeight="1" outlineLevel="2" spans="1:15">
      <c r="A59" s="98">
        <v>18</v>
      </c>
      <c r="B59" s="142" t="s">
        <v>265</v>
      </c>
      <c r="C59" s="142" t="s">
        <v>267</v>
      </c>
      <c r="D59" s="136" t="s">
        <v>148</v>
      </c>
      <c r="E59" s="173">
        <v>2418.1</v>
      </c>
      <c r="F59" s="155"/>
      <c r="G59" s="155"/>
      <c r="H59" s="176"/>
      <c r="I59" s="174">
        <f t="shared" si="27"/>
        <v>0</v>
      </c>
      <c r="J59" s="174">
        <f t="shared" si="28"/>
        <v>0</v>
      </c>
      <c r="K59" s="182">
        <f t="shared" si="29"/>
        <v>0</v>
      </c>
      <c r="L59" s="182">
        <f t="shared" si="30"/>
        <v>0</v>
      </c>
      <c r="M59" s="182">
        <f t="shared" si="31"/>
        <v>0</v>
      </c>
      <c r="N59" s="182">
        <f t="shared" si="32"/>
        <v>0</v>
      </c>
      <c r="O59" s="166"/>
    </row>
    <row r="60" s="125" customFormat="1" ht="51.6" customHeight="1" outlineLevel="2" spans="1:15">
      <c r="A60" s="98">
        <v>19</v>
      </c>
      <c r="B60" s="142" t="s">
        <v>265</v>
      </c>
      <c r="C60" s="142" t="s">
        <v>268</v>
      </c>
      <c r="D60" s="136" t="s">
        <v>148</v>
      </c>
      <c r="E60" s="173">
        <v>506.8</v>
      </c>
      <c r="F60" s="155"/>
      <c r="G60" s="155"/>
      <c r="H60" s="176"/>
      <c r="I60" s="174">
        <f t="shared" si="27"/>
        <v>0</v>
      </c>
      <c r="J60" s="174">
        <f t="shared" si="28"/>
        <v>0</v>
      </c>
      <c r="K60" s="182">
        <f t="shared" si="29"/>
        <v>0</v>
      </c>
      <c r="L60" s="182">
        <f t="shared" si="30"/>
        <v>0</v>
      </c>
      <c r="M60" s="182">
        <f t="shared" si="31"/>
        <v>0</v>
      </c>
      <c r="N60" s="182">
        <f t="shared" si="32"/>
        <v>0</v>
      </c>
      <c r="O60" s="166"/>
    </row>
    <row r="61" s="125" customFormat="1" ht="42" customHeight="1" outlineLevel="2" spans="1:15">
      <c r="A61" s="98">
        <v>20</v>
      </c>
      <c r="B61" s="142" t="s">
        <v>265</v>
      </c>
      <c r="C61" s="142" t="s">
        <v>269</v>
      </c>
      <c r="D61" s="136" t="s">
        <v>148</v>
      </c>
      <c r="E61" s="173">
        <v>758.3</v>
      </c>
      <c r="F61" s="155"/>
      <c r="G61" s="155"/>
      <c r="H61" s="176"/>
      <c r="I61" s="174">
        <f t="shared" si="27"/>
        <v>0</v>
      </c>
      <c r="J61" s="174">
        <f t="shared" si="28"/>
        <v>0</v>
      </c>
      <c r="K61" s="182">
        <f t="shared" si="29"/>
        <v>0</v>
      </c>
      <c r="L61" s="182">
        <f t="shared" si="30"/>
        <v>0</v>
      </c>
      <c r="M61" s="182">
        <f t="shared" si="31"/>
        <v>0</v>
      </c>
      <c r="N61" s="182">
        <f t="shared" si="32"/>
        <v>0</v>
      </c>
      <c r="O61" s="166"/>
    </row>
    <row r="62" s="125" customFormat="1" ht="42" customHeight="1" outlineLevel="2" spans="1:15">
      <c r="A62" s="98">
        <v>21</v>
      </c>
      <c r="B62" s="142" t="s">
        <v>265</v>
      </c>
      <c r="C62" s="142" t="s">
        <v>270</v>
      </c>
      <c r="D62" s="136" t="s">
        <v>148</v>
      </c>
      <c r="E62" s="173">
        <v>2171.4</v>
      </c>
      <c r="F62" s="155"/>
      <c r="G62" s="155"/>
      <c r="H62" s="176"/>
      <c r="I62" s="174">
        <f t="shared" si="27"/>
        <v>0</v>
      </c>
      <c r="J62" s="174">
        <f t="shared" si="28"/>
        <v>0</v>
      </c>
      <c r="K62" s="182">
        <f t="shared" si="29"/>
        <v>0</v>
      </c>
      <c r="L62" s="182">
        <f t="shared" si="30"/>
        <v>0</v>
      </c>
      <c r="M62" s="182">
        <f t="shared" si="31"/>
        <v>0</v>
      </c>
      <c r="N62" s="182">
        <f t="shared" si="32"/>
        <v>0</v>
      </c>
      <c r="O62" s="166"/>
    </row>
    <row r="63" s="125" customFormat="1" ht="42" customHeight="1" outlineLevel="2" spans="1:15">
      <c r="A63" s="98">
        <v>22</v>
      </c>
      <c r="B63" s="142" t="s">
        <v>265</v>
      </c>
      <c r="C63" s="142" t="s">
        <v>271</v>
      </c>
      <c r="D63" s="136" t="s">
        <v>148</v>
      </c>
      <c r="E63" s="173">
        <v>568.7</v>
      </c>
      <c r="F63" s="155"/>
      <c r="G63" s="155"/>
      <c r="H63" s="176"/>
      <c r="I63" s="174">
        <f t="shared" si="27"/>
        <v>0</v>
      </c>
      <c r="J63" s="174">
        <f t="shared" si="28"/>
        <v>0</v>
      </c>
      <c r="K63" s="182">
        <f t="shared" si="29"/>
        <v>0</v>
      </c>
      <c r="L63" s="182">
        <f t="shared" si="30"/>
        <v>0</v>
      </c>
      <c r="M63" s="182">
        <f t="shared" si="31"/>
        <v>0</v>
      </c>
      <c r="N63" s="182">
        <f t="shared" si="32"/>
        <v>0</v>
      </c>
      <c r="O63" s="166"/>
    </row>
    <row r="64" s="125" customFormat="1" ht="42" customHeight="1" outlineLevel="2" spans="1:15">
      <c r="A64" s="98">
        <v>23</v>
      </c>
      <c r="B64" s="142" t="s">
        <v>265</v>
      </c>
      <c r="C64" s="142" t="s">
        <v>272</v>
      </c>
      <c r="D64" s="136" t="s">
        <v>148</v>
      </c>
      <c r="E64" s="173">
        <v>753.6</v>
      </c>
      <c r="F64" s="155"/>
      <c r="G64" s="155"/>
      <c r="H64" s="176"/>
      <c r="I64" s="174">
        <f t="shared" si="27"/>
        <v>0</v>
      </c>
      <c r="J64" s="174">
        <f t="shared" si="28"/>
        <v>0</v>
      </c>
      <c r="K64" s="182">
        <f t="shared" si="29"/>
        <v>0</v>
      </c>
      <c r="L64" s="182">
        <f t="shared" si="30"/>
        <v>0</v>
      </c>
      <c r="M64" s="182">
        <f t="shared" si="31"/>
        <v>0</v>
      </c>
      <c r="N64" s="182">
        <f t="shared" si="32"/>
        <v>0</v>
      </c>
      <c r="O64" s="166"/>
    </row>
    <row r="65" s="125" customFormat="1" ht="42" customHeight="1" outlineLevel="2" spans="1:15">
      <c r="A65" s="98">
        <v>24</v>
      </c>
      <c r="B65" s="142" t="s">
        <v>273</v>
      </c>
      <c r="C65" s="142" t="s">
        <v>274</v>
      </c>
      <c r="D65" s="136" t="s">
        <v>148</v>
      </c>
      <c r="E65" s="173">
        <v>2058.3</v>
      </c>
      <c r="F65" s="155"/>
      <c r="G65" s="155"/>
      <c r="H65" s="176"/>
      <c r="I65" s="174">
        <f t="shared" si="27"/>
        <v>0</v>
      </c>
      <c r="J65" s="174">
        <f t="shared" si="28"/>
        <v>0</v>
      </c>
      <c r="K65" s="182">
        <f t="shared" si="29"/>
        <v>0</v>
      </c>
      <c r="L65" s="182">
        <f t="shared" si="30"/>
        <v>0</v>
      </c>
      <c r="M65" s="182">
        <f t="shared" si="31"/>
        <v>0</v>
      </c>
      <c r="N65" s="182">
        <f t="shared" si="32"/>
        <v>0</v>
      </c>
      <c r="O65" s="166"/>
    </row>
    <row r="66" s="125" customFormat="1" ht="64.5" customHeight="1" outlineLevel="2" spans="1:15">
      <c r="A66" s="98">
        <v>25</v>
      </c>
      <c r="B66" s="142" t="s">
        <v>275</v>
      </c>
      <c r="C66" s="142" t="s">
        <v>276</v>
      </c>
      <c r="D66" s="136" t="s">
        <v>148</v>
      </c>
      <c r="E66" s="173">
        <v>324</v>
      </c>
      <c r="F66" s="155"/>
      <c r="G66" s="155"/>
      <c r="H66" s="176"/>
      <c r="I66" s="174">
        <f t="shared" si="27"/>
        <v>0</v>
      </c>
      <c r="J66" s="174">
        <f t="shared" si="28"/>
        <v>0</v>
      </c>
      <c r="K66" s="182">
        <f t="shared" si="29"/>
        <v>0</v>
      </c>
      <c r="L66" s="182">
        <f t="shared" si="30"/>
        <v>0</v>
      </c>
      <c r="M66" s="182">
        <f t="shared" si="31"/>
        <v>0</v>
      </c>
      <c r="N66" s="182">
        <f t="shared" si="32"/>
        <v>0</v>
      </c>
      <c r="O66" s="166"/>
    </row>
    <row r="67" s="125" customFormat="1" ht="64.5" customHeight="1" outlineLevel="2" spans="1:15">
      <c r="A67" s="98">
        <v>26</v>
      </c>
      <c r="B67" s="142" t="s">
        <v>275</v>
      </c>
      <c r="C67" s="142" t="s">
        <v>277</v>
      </c>
      <c r="D67" s="136" t="s">
        <v>148</v>
      </c>
      <c r="E67" s="173">
        <v>3874</v>
      </c>
      <c r="F67" s="155"/>
      <c r="G67" s="155"/>
      <c r="H67" s="176"/>
      <c r="I67" s="174">
        <f t="shared" si="27"/>
        <v>0</v>
      </c>
      <c r="J67" s="174">
        <f t="shared" si="28"/>
        <v>0</v>
      </c>
      <c r="K67" s="182">
        <f t="shared" si="29"/>
        <v>0</v>
      </c>
      <c r="L67" s="182">
        <f t="shared" si="30"/>
        <v>0</v>
      </c>
      <c r="M67" s="182">
        <f t="shared" si="31"/>
        <v>0</v>
      </c>
      <c r="N67" s="182">
        <f t="shared" si="32"/>
        <v>0</v>
      </c>
      <c r="O67" s="166"/>
    </row>
    <row r="68" s="125" customFormat="1" ht="64.5" customHeight="1" outlineLevel="2" spans="1:15">
      <c r="A68" s="98">
        <v>27</v>
      </c>
      <c r="B68" s="142" t="s">
        <v>275</v>
      </c>
      <c r="C68" s="142" t="s">
        <v>278</v>
      </c>
      <c r="D68" s="136" t="s">
        <v>148</v>
      </c>
      <c r="E68" s="173">
        <v>34608.3</v>
      </c>
      <c r="F68" s="155"/>
      <c r="G68" s="155"/>
      <c r="H68" s="176"/>
      <c r="I68" s="174">
        <f t="shared" si="27"/>
        <v>0</v>
      </c>
      <c r="J68" s="174">
        <f t="shared" si="28"/>
        <v>0</v>
      </c>
      <c r="K68" s="182">
        <f t="shared" si="29"/>
        <v>0</v>
      </c>
      <c r="L68" s="182">
        <f t="shared" si="30"/>
        <v>0</v>
      </c>
      <c r="M68" s="182">
        <f t="shared" si="31"/>
        <v>0</v>
      </c>
      <c r="N68" s="182">
        <f t="shared" si="32"/>
        <v>0</v>
      </c>
      <c r="O68" s="166"/>
    </row>
    <row r="69" s="125" customFormat="1" ht="64.5" customHeight="1" outlineLevel="2" spans="1:15">
      <c r="A69" s="98">
        <v>28</v>
      </c>
      <c r="B69" s="142" t="s">
        <v>275</v>
      </c>
      <c r="C69" s="142" t="s">
        <v>279</v>
      </c>
      <c r="D69" s="136" t="s">
        <v>148</v>
      </c>
      <c r="E69" s="173">
        <v>9376.2</v>
      </c>
      <c r="F69" s="155"/>
      <c r="G69" s="155"/>
      <c r="H69" s="176"/>
      <c r="I69" s="174">
        <f t="shared" si="27"/>
        <v>0</v>
      </c>
      <c r="J69" s="174">
        <f t="shared" si="28"/>
        <v>0</v>
      </c>
      <c r="K69" s="182">
        <f t="shared" si="29"/>
        <v>0</v>
      </c>
      <c r="L69" s="182">
        <f t="shared" si="30"/>
        <v>0</v>
      </c>
      <c r="M69" s="182">
        <f t="shared" si="31"/>
        <v>0</v>
      </c>
      <c r="N69" s="182">
        <f t="shared" si="32"/>
        <v>0</v>
      </c>
      <c r="O69" s="166"/>
    </row>
    <row r="70" s="125" customFormat="1" ht="64.5" customHeight="1" outlineLevel="2" spans="1:15">
      <c r="A70" s="98">
        <v>29</v>
      </c>
      <c r="B70" s="142" t="s">
        <v>275</v>
      </c>
      <c r="C70" s="142" t="s">
        <v>280</v>
      </c>
      <c r="D70" s="136" t="s">
        <v>148</v>
      </c>
      <c r="E70" s="173">
        <v>2438.4</v>
      </c>
      <c r="F70" s="155"/>
      <c r="G70" s="155"/>
      <c r="H70" s="176"/>
      <c r="I70" s="174">
        <f t="shared" si="27"/>
        <v>0</v>
      </c>
      <c r="J70" s="174">
        <f t="shared" si="28"/>
        <v>0</v>
      </c>
      <c r="K70" s="182">
        <f t="shared" si="29"/>
        <v>0</v>
      </c>
      <c r="L70" s="182">
        <f t="shared" si="30"/>
        <v>0</v>
      </c>
      <c r="M70" s="182">
        <f t="shared" si="31"/>
        <v>0</v>
      </c>
      <c r="N70" s="182">
        <f t="shared" si="32"/>
        <v>0</v>
      </c>
      <c r="O70" s="166"/>
    </row>
    <row r="71" s="125" customFormat="1" ht="64.5" customHeight="1" outlineLevel="2" spans="1:15">
      <c r="A71" s="98">
        <v>30</v>
      </c>
      <c r="B71" s="142" t="s">
        <v>275</v>
      </c>
      <c r="C71" s="142" t="s">
        <v>281</v>
      </c>
      <c r="D71" s="136" t="s">
        <v>148</v>
      </c>
      <c r="E71" s="173">
        <v>1018.2</v>
      </c>
      <c r="F71" s="155"/>
      <c r="G71" s="155"/>
      <c r="H71" s="176"/>
      <c r="I71" s="174">
        <f t="shared" si="27"/>
        <v>0</v>
      </c>
      <c r="J71" s="174">
        <f t="shared" si="28"/>
        <v>0</v>
      </c>
      <c r="K71" s="182">
        <f t="shared" si="29"/>
        <v>0</v>
      </c>
      <c r="L71" s="182">
        <f t="shared" si="30"/>
        <v>0</v>
      </c>
      <c r="M71" s="182">
        <f t="shared" si="31"/>
        <v>0</v>
      </c>
      <c r="N71" s="182">
        <f t="shared" si="32"/>
        <v>0</v>
      </c>
      <c r="O71" s="166"/>
    </row>
    <row r="72" s="125" customFormat="1" ht="64.5" customHeight="1" outlineLevel="2" spans="1:15">
      <c r="A72" s="98">
        <v>31</v>
      </c>
      <c r="B72" s="142" t="s">
        <v>282</v>
      </c>
      <c r="C72" s="185" t="s">
        <v>283</v>
      </c>
      <c r="D72" s="136" t="s">
        <v>148</v>
      </c>
      <c r="E72" s="173">
        <v>3337.3</v>
      </c>
      <c r="F72" s="155"/>
      <c r="G72" s="155"/>
      <c r="H72" s="176"/>
      <c r="I72" s="174">
        <f t="shared" si="27"/>
        <v>0</v>
      </c>
      <c r="J72" s="174">
        <f t="shared" si="28"/>
        <v>0</v>
      </c>
      <c r="K72" s="182">
        <f t="shared" si="29"/>
        <v>0</v>
      </c>
      <c r="L72" s="182">
        <f t="shared" si="30"/>
        <v>0</v>
      </c>
      <c r="M72" s="182">
        <f t="shared" si="31"/>
        <v>0</v>
      </c>
      <c r="N72" s="182">
        <f t="shared" si="32"/>
        <v>0</v>
      </c>
      <c r="O72" s="166"/>
    </row>
    <row r="73" s="125" customFormat="1" ht="64.5" customHeight="1" outlineLevel="2" spans="1:15">
      <c r="A73" s="98">
        <v>32</v>
      </c>
      <c r="B73" s="142" t="s">
        <v>284</v>
      </c>
      <c r="C73" s="185" t="s">
        <v>285</v>
      </c>
      <c r="D73" s="136" t="s">
        <v>148</v>
      </c>
      <c r="E73" s="173">
        <v>2851.6</v>
      </c>
      <c r="F73" s="155"/>
      <c r="G73" s="155"/>
      <c r="H73" s="176"/>
      <c r="I73" s="174">
        <f t="shared" si="27"/>
        <v>0</v>
      </c>
      <c r="J73" s="174">
        <f t="shared" si="28"/>
        <v>0</v>
      </c>
      <c r="K73" s="182">
        <f t="shared" si="29"/>
        <v>0</v>
      </c>
      <c r="L73" s="182">
        <f t="shared" si="30"/>
        <v>0</v>
      </c>
      <c r="M73" s="182">
        <f t="shared" si="31"/>
        <v>0</v>
      </c>
      <c r="N73" s="182">
        <f t="shared" si="32"/>
        <v>0</v>
      </c>
      <c r="O73" s="166"/>
    </row>
    <row r="74" s="125" customFormat="1" ht="64.5" customHeight="1" outlineLevel="2" spans="1:15">
      <c r="A74" s="98">
        <v>33</v>
      </c>
      <c r="B74" s="142" t="s">
        <v>286</v>
      </c>
      <c r="C74" s="185" t="s">
        <v>287</v>
      </c>
      <c r="D74" s="136" t="s">
        <v>148</v>
      </c>
      <c r="E74" s="173">
        <v>345.6</v>
      </c>
      <c r="F74" s="155"/>
      <c r="G74" s="155"/>
      <c r="H74" s="176"/>
      <c r="I74" s="174">
        <f t="shared" si="27"/>
        <v>0</v>
      </c>
      <c r="J74" s="174">
        <f t="shared" si="28"/>
        <v>0</v>
      </c>
      <c r="K74" s="182">
        <f t="shared" si="29"/>
        <v>0</v>
      </c>
      <c r="L74" s="182">
        <f t="shared" si="30"/>
        <v>0</v>
      </c>
      <c r="M74" s="182">
        <f t="shared" si="31"/>
        <v>0</v>
      </c>
      <c r="N74" s="182">
        <f t="shared" si="32"/>
        <v>0</v>
      </c>
      <c r="O74" s="166"/>
    </row>
    <row r="75" s="125" customFormat="1" ht="96" customHeight="1" outlineLevel="2" spans="1:15">
      <c r="A75" s="98">
        <v>34</v>
      </c>
      <c r="B75" s="142" t="s">
        <v>288</v>
      </c>
      <c r="C75" s="185" t="s">
        <v>285</v>
      </c>
      <c r="D75" s="136" t="s">
        <v>148</v>
      </c>
      <c r="E75" s="173">
        <v>6654.5</v>
      </c>
      <c r="F75" s="155"/>
      <c r="G75" s="155"/>
      <c r="H75" s="176"/>
      <c r="I75" s="174">
        <f t="shared" si="27"/>
        <v>0</v>
      </c>
      <c r="J75" s="174">
        <f t="shared" si="28"/>
        <v>0</v>
      </c>
      <c r="K75" s="182">
        <f t="shared" si="29"/>
        <v>0</v>
      </c>
      <c r="L75" s="182">
        <f t="shared" si="30"/>
        <v>0</v>
      </c>
      <c r="M75" s="182">
        <f t="shared" si="31"/>
        <v>0</v>
      </c>
      <c r="N75" s="182">
        <f t="shared" si="32"/>
        <v>0</v>
      </c>
      <c r="O75" s="166"/>
    </row>
    <row r="76" s="125" customFormat="1" ht="93.75" customHeight="1" outlineLevel="2" spans="1:15">
      <c r="A76" s="98">
        <v>35</v>
      </c>
      <c r="B76" s="142" t="s">
        <v>289</v>
      </c>
      <c r="C76" s="185" t="s">
        <v>287</v>
      </c>
      <c r="D76" s="136" t="s">
        <v>148</v>
      </c>
      <c r="E76" s="173">
        <v>645</v>
      </c>
      <c r="F76" s="155"/>
      <c r="G76" s="155"/>
      <c r="H76" s="176"/>
      <c r="I76" s="174">
        <f t="shared" si="27"/>
        <v>0</v>
      </c>
      <c r="J76" s="174">
        <f t="shared" si="28"/>
        <v>0</v>
      </c>
      <c r="K76" s="182">
        <f t="shared" si="29"/>
        <v>0</v>
      </c>
      <c r="L76" s="182">
        <f t="shared" si="30"/>
        <v>0</v>
      </c>
      <c r="M76" s="182">
        <f t="shared" si="31"/>
        <v>0</v>
      </c>
      <c r="N76" s="182">
        <f t="shared" si="32"/>
        <v>0</v>
      </c>
      <c r="O76" s="166"/>
    </row>
    <row r="77" s="125" customFormat="1" ht="79.5" customHeight="1" outlineLevel="2" spans="1:15">
      <c r="A77" s="98">
        <v>36</v>
      </c>
      <c r="B77" s="142" t="s">
        <v>290</v>
      </c>
      <c r="C77" s="142" t="s">
        <v>291</v>
      </c>
      <c r="D77" s="136" t="s">
        <v>195</v>
      </c>
      <c r="E77" s="173">
        <v>349</v>
      </c>
      <c r="F77" s="155"/>
      <c r="G77" s="155" t="s">
        <v>292</v>
      </c>
      <c r="H77" s="176"/>
      <c r="I77" s="174">
        <f t="shared" si="27"/>
        <v>0</v>
      </c>
      <c r="J77" s="174">
        <f t="shared" si="28"/>
        <v>0</v>
      </c>
      <c r="K77" s="182">
        <f t="shared" si="29"/>
        <v>0</v>
      </c>
      <c r="L77" s="182">
        <f t="shared" si="30"/>
        <v>0</v>
      </c>
      <c r="M77" s="182">
        <f t="shared" si="31"/>
        <v>0</v>
      </c>
      <c r="N77" s="182">
        <f t="shared" si="32"/>
        <v>0</v>
      </c>
      <c r="O77" s="196"/>
    </row>
    <row r="78" s="125" customFormat="1" ht="84" outlineLevel="2" spans="1:15">
      <c r="A78" s="98">
        <v>37</v>
      </c>
      <c r="B78" s="142" t="s">
        <v>293</v>
      </c>
      <c r="C78" s="142" t="s">
        <v>294</v>
      </c>
      <c r="D78" s="136" t="s">
        <v>195</v>
      </c>
      <c r="E78" s="173">
        <v>49</v>
      </c>
      <c r="F78" s="155"/>
      <c r="G78" s="155" t="s">
        <v>292</v>
      </c>
      <c r="H78" s="176"/>
      <c r="I78" s="174">
        <f t="shared" si="27"/>
        <v>0</v>
      </c>
      <c r="J78" s="174">
        <f t="shared" si="28"/>
        <v>0</v>
      </c>
      <c r="K78" s="182">
        <f t="shared" si="29"/>
        <v>0</v>
      </c>
      <c r="L78" s="182">
        <f t="shared" si="30"/>
        <v>0</v>
      </c>
      <c r="M78" s="182">
        <f t="shared" si="31"/>
        <v>0</v>
      </c>
      <c r="N78" s="182">
        <f t="shared" si="32"/>
        <v>0</v>
      </c>
      <c r="O78" s="197" t="s">
        <v>295</v>
      </c>
    </row>
    <row r="79" s="125" customFormat="1" ht="45" customHeight="1" outlineLevel="2" spans="1:15">
      <c r="A79" s="98">
        <v>38</v>
      </c>
      <c r="B79" s="142" t="s">
        <v>296</v>
      </c>
      <c r="C79" s="142" t="s">
        <v>297</v>
      </c>
      <c r="D79" s="136" t="s">
        <v>195</v>
      </c>
      <c r="E79" s="173">
        <v>1</v>
      </c>
      <c r="F79" s="155"/>
      <c r="G79" s="155"/>
      <c r="H79" s="176"/>
      <c r="I79" s="174">
        <f t="shared" si="27"/>
        <v>0</v>
      </c>
      <c r="J79" s="174">
        <f t="shared" si="28"/>
        <v>0</v>
      </c>
      <c r="K79" s="182">
        <f t="shared" si="29"/>
        <v>0</v>
      </c>
      <c r="L79" s="182">
        <f t="shared" si="30"/>
        <v>0</v>
      </c>
      <c r="M79" s="182">
        <f t="shared" si="31"/>
        <v>0</v>
      </c>
      <c r="N79" s="182">
        <f t="shared" si="32"/>
        <v>0</v>
      </c>
      <c r="O79" s="197"/>
    </row>
    <row r="80" s="125" customFormat="1" ht="62.45" customHeight="1" outlineLevel="2" spans="1:15">
      <c r="A80" s="98">
        <v>39</v>
      </c>
      <c r="B80" s="142" t="s">
        <v>296</v>
      </c>
      <c r="C80" s="142" t="s">
        <v>298</v>
      </c>
      <c r="D80" s="136" t="s">
        <v>195</v>
      </c>
      <c r="E80" s="173">
        <v>4</v>
      </c>
      <c r="F80" s="155"/>
      <c r="G80" s="155"/>
      <c r="H80" s="176"/>
      <c r="I80" s="174">
        <f t="shared" si="27"/>
        <v>0</v>
      </c>
      <c r="J80" s="174">
        <f t="shared" si="28"/>
        <v>0</v>
      </c>
      <c r="K80" s="182">
        <f t="shared" si="29"/>
        <v>0</v>
      </c>
      <c r="L80" s="182">
        <f t="shared" si="30"/>
        <v>0</v>
      </c>
      <c r="M80" s="182">
        <f t="shared" si="31"/>
        <v>0</v>
      </c>
      <c r="N80" s="182">
        <f t="shared" si="32"/>
        <v>0</v>
      </c>
      <c r="O80" s="197"/>
    </row>
    <row r="81" s="125" customFormat="1" ht="45" customHeight="1" outlineLevel="2" spans="1:15">
      <c r="A81" s="98">
        <v>40</v>
      </c>
      <c r="B81" s="142" t="s">
        <v>299</v>
      </c>
      <c r="C81" s="142" t="s">
        <v>300</v>
      </c>
      <c r="D81" s="136" t="s">
        <v>195</v>
      </c>
      <c r="E81" s="173">
        <v>84</v>
      </c>
      <c r="F81" s="155"/>
      <c r="G81" s="155"/>
      <c r="H81" s="176"/>
      <c r="I81" s="174">
        <f t="shared" si="27"/>
        <v>0</v>
      </c>
      <c r="J81" s="174">
        <f t="shared" si="28"/>
        <v>0</v>
      </c>
      <c r="K81" s="182">
        <f t="shared" si="29"/>
        <v>0</v>
      </c>
      <c r="L81" s="182">
        <f t="shared" si="30"/>
        <v>0</v>
      </c>
      <c r="M81" s="182">
        <f t="shared" si="31"/>
        <v>0</v>
      </c>
      <c r="N81" s="182">
        <f t="shared" si="32"/>
        <v>0</v>
      </c>
      <c r="O81" s="166"/>
    </row>
    <row r="82" s="125" customFormat="1" ht="57" customHeight="1" outlineLevel="2" spans="1:15">
      <c r="A82" s="98">
        <v>41</v>
      </c>
      <c r="B82" s="142" t="s">
        <v>301</v>
      </c>
      <c r="C82" s="142" t="s">
        <v>302</v>
      </c>
      <c r="D82" s="136" t="s">
        <v>195</v>
      </c>
      <c r="E82" s="173">
        <v>45</v>
      </c>
      <c r="F82" s="155"/>
      <c r="G82" s="155"/>
      <c r="H82" s="176"/>
      <c r="I82" s="174">
        <f t="shared" si="27"/>
        <v>0</v>
      </c>
      <c r="J82" s="174">
        <f t="shared" si="28"/>
        <v>0</v>
      </c>
      <c r="K82" s="182">
        <f t="shared" si="29"/>
        <v>0</v>
      </c>
      <c r="L82" s="182">
        <f t="shared" si="30"/>
        <v>0</v>
      </c>
      <c r="M82" s="182">
        <f t="shared" si="31"/>
        <v>0</v>
      </c>
      <c r="N82" s="182">
        <f t="shared" si="32"/>
        <v>0</v>
      </c>
      <c r="O82" s="166"/>
    </row>
    <row r="83" s="125" customFormat="1" ht="45" customHeight="1" outlineLevel="2" spans="1:15">
      <c r="A83" s="98">
        <v>42</v>
      </c>
      <c r="B83" s="142" t="s">
        <v>303</v>
      </c>
      <c r="C83" s="142" t="s">
        <v>304</v>
      </c>
      <c r="D83" s="136" t="s">
        <v>195</v>
      </c>
      <c r="E83" s="173">
        <v>3</v>
      </c>
      <c r="F83" s="155"/>
      <c r="G83" s="155"/>
      <c r="H83" s="176"/>
      <c r="I83" s="174">
        <f t="shared" si="27"/>
        <v>0</v>
      </c>
      <c r="J83" s="174">
        <f t="shared" si="28"/>
        <v>0</v>
      </c>
      <c r="K83" s="182">
        <f t="shared" si="29"/>
        <v>0</v>
      </c>
      <c r="L83" s="182">
        <f t="shared" si="30"/>
        <v>0</v>
      </c>
      <c r="M83" s="182">
        <f t="shared" si="31"/>
        <v>0</v>
      </c>
      <c r="N83" s="182">
        <f t="shared" si="32"/>
        <v>0</v>
      </c>
      <c r="O83" s="166"/>
    </row>
    <row r="84" s="125" customFormat="1" ht="45" customHeight="1" outlineLevel="2" spans="1:15">
      <c r="A84" s="98">
        <v>43</v>
      </c>
      <c r="B84" s="142" t="s">
        <v>303</v>
      </c>
      <c r="C84" s="142" t="s">
        <v>305</v>
      </c>
      <c r="D84" s="136" t="s">
        <v>195</v>
      </c>
      <c r="E84" s="173">
        <v>4</v>
      </c>
      <c r="F84" s="155"/>
      <c r="G84" s="155"/>
      <c r="H84" s="176"/>
      <c r="I84" s="174">
        <f t="shared" si="27"/>
        <v>0</v>
      </c>
      <c r="J84" s="174">
        <f t="shared" si="28"/>
        <v>0</v>
      </c>
      <c r="K84" s="182">
        <f t="shared" si="29"/>
        <v>0</v>
      </c>
      <c r="L84" s="182">
        <f t="shared" si="30"/>
        <v>0</v>
      </c>
      <c r="M84" s="182">
        <f t="shared" si="31"/>
        <v>0</v>
      </c>
      <c r="N84" s="182">
        <f t="shared" si="32"/>
        <v>0</v>
      </c>
      <c r="O84" s="166"/>
    </row>
    <row r="85" s="125" customFormat="1" ht="45" customHeight="1" outlineLevel="2" spans="1:15">
      <c r="A85" s="98">
        <v>44</v>
      </c>
      <c r="B85" s="142" t="s">
        <v>306</v>
      </c>
      <c r="C85" s="142" t="s">
        <v>307</v>
      </c>
      <c r="D85" s="136" t="s">
        <v>195</v>
      </c>
      <c r="E85" s="173">
        <v>6</v>
      </c>
      <c r="F85" s="155"/>
      <c r="G85" s="155"/>
      <c r="H85" s="176"/>
      <c r="I85" s="174">
        <f t="shared" si="27"/>
        <v>0</v>
      </c>
      <c r="J85" s="174">
        <f t="shared" si="28"/>
        <v>0</v>
      </c>
      <c r="K85" s="182">
        <f t="shared" si="29"/>
        <v>0</v>
      </c>
      <c r="L85" s="182">
        <f t="shared" si="30"/>
        <v>0</v>
      </c>
      <c r="M85" s="182">
        <f t="shared" si="31"/>
        <v>0</v>
      </c>
      <c r="N85" s="182">
        <f t="shared" si="32"/>
        <v>0</v>
      </c>
      <c r="O85" s="166"/>
    </row>
    <row r="86" s="125" customFormat="1" ht="45" customHeight="1" outlineLevel="2" spans="1:15">
      <c r="A86" s="98">
        <v>45</v>
      </c>
      <c r="B86" s="142" t="s">
        <v>306</v>
      </c>
      <c r="C86" s="142" t="s">
        <v>308</v>
      </c>
      <c r="D86" s="136" t="s">
        <v>195</v>
      </c>
      <c r="E86" s="173">
        <v>2</v>
      </c>
      <c r="F86" s="155"/>
      <c r="G86" s="155"/>
      <c r="H86" s="176"/>
      <c r="I86" s="174">
        <f t="shared" si="27"/>
        <v>0</v>
      </c>
      <c r="J86" s="174">
        <f t="shared" si="28"/>
        <v>0</v>
      </c>
      <c r="K86" s="182">
        <f t="shared" si="29"/>
        <v>0</v>
      </c>
      <c r="L86" s="182">
        <f t="shared" si="30"/>
        <v>0</v>
      </c>
      <c r="M86" s="182">
        <f t="shared" si="31"/>
        <v>0</v>
      </c>
      <c r="N86" s="182">
        <f t="shared" si="32"/>
        <v>0</v>
      </c>
      <c r="O86" s="166"/>
    </row>
    <row r="87" s="125" customFormat="1" ht="45" customHeight="1" outlineLevel="2" spans="1:15">
      <c r="A87" s="98">
        <v>46</v>
      </c>
      <c r="B87" s="142" t="s">
        <v>309</v>
      </c>
      <c r="C87" s="142" t="s">
        <v>310</v>
      </c>
      <c r="D87" s="136" t="s">
        <v>195</v>
      </c>
      <c r="E87" s="173">
        <v>72</v>
      </c>
      <c r="F87" s="155"/>
      <c r="G87" s="155"/>
      <c r="H87" s="176"/>
      <c r="I87" s="174">
        <f t="shared" si="27"/>
        <v>0</v>
      </c>
      <c r="J87" s="174">
        <f t="shared" si="28"/>
        <v>0</v>
      </c>
      <c r="K87" s="182">
        <f t="shared" si="29"/>
        <v>0</v>
      </c>
      <c r="L87" s="182">
        <f t="shared" si="30"/>
        <v>0</v>
      </c>
      <c r="M87" s="182">
        <f t="shared" si="31"/>
        <v>0</v>
      </c>
      <c r="N87" s="182">
        <f t="shared" si="32"/>
        <v>0</v>
      </c>
      <c r="O87" s="166"/>
    </row>
    <row r="88" s="125" customFormat="1" ht="45" customHeight="1" outlineLevel="2" spans="1:15">
      <c r="A88" s="98">
        <v>47</v>
      </c>
      <c r="B88" s="142" t="s">
        <v>311</v>
      </c>
      <c r="C88" s="142" t="s">
        <v>312</v>
      </c>
      <c r="D88" s="136" t="s">
        <v>195</v>
      </c>
      <c r="E88" s="173">
        <v>13</v>
      </c>
      <c r="F88" s="155"/>
      <c r="G88" s="155"/>
      <c r="H88" s="176"/>
      <c r="I88" s="174">
        <f t="shared" si="27"/>
        <v>0</v>
      </c>
      <c r="J88" s="174">
        <f t="shared" si="28"/>
        <v>0</v>
      </c>
      <c r="K88" s="182">
        <f t="shared" si="29"/>
        <v>0</v>
      </c>
      <c r="L88" s="182">
        <f t="shared" si="30"/>
        <v>0</v>
      </c>
      <c r="M88" s="182">
        <f t="shared" si="31"/>
        <v>0</v>
      </c>
      <c r="N88" s="182">
        <f t="shared" si="32"/>
        <v>0</v>
      </c>
      <c r="O88" s="166"/>
    </row>
    <row r="89" s="125" customFormat="1" ht="45" customHeight="1" outlineLevel="2" spans="1:15">
      <c r="A89" s="98">
        <v>48</v>
      </c>
      <c r="B89" s="142" t="s">
        <v>313</v>
      </c>
      <c r="C89" s="142" t="s">
        <v>314</v>
      </c>
      <c r="D89" s="136" t="s">
        <v>195</v>
      </c>
      <c r="E89" s="173">
        <v>62</v>
      </c>
      <c r="F89" s="155"/>
      <c r="G89" s="155"/>
      <c r="H89" s="176"/>
      <c r="I89" s="174">
        <f t="shared" si="27"/>
        <v>0</v>
      </c>
      <c r="J89" s="174">
        <f t="shared" si="28"/>
        <v>0</v>
      </c>
      <c r="K89" s="182">
        <f t="shared" si="29"/>
        <v>0</v>
      </c>
      <c r="L89" s="182">
        <f t="shared" si="30"/>
        <v>0</v>
      </c>
      <c r="M89" s="182">
        <f t="shared" si="31"/>
        <v>0</v>
      </c>
      <c r="N89" s="182">
        <f t="shared" si="32"/>
        <v>0</v>
      </c>
      <c r="O89" s="166"/>
    </row>
    <row r="90" s="125" customFormat="1" ht="45" customHeight="1" outlineLevel="2" spans="1:15">
      <c r="A90" s="98">
        <v>49</v>
      </c>
      <c r="B90" s="142" t="s">
        <v>315</v>
      </c>
      <c r="C90" s="142" t="s">
        <v>316</v>
      </c>
      <c r="D90" s="136" t="s">
        <v>184</v>
      </c>
      <c r="E90" s="173">
        <v>19</v>
      </c>
      <c r="F90" s="155"/>
      <c r="G90" s="155"/>
      <c r="H90" s="176"/>
      <c r="I90" s="174">
        <f t="shared" si="27"/>
        <v>0</v>
      </c>
      <c r="J90" s="174">
        <f t="shared" si="28"/>
        <v>0</v>
      </c>
      <c r="K90" s="182">
        <f t="shared" si="29"/>
        <v>0</v>
      </c>
      <c r="L90" s="182">
        <f t="shared" si="30"/>
        <v>0</v>
      </c>
      <c r="M90" s="182">
        <f t="shared" si="31"/>
        <v>0</v>
      </c>
      <c r="N90" s="182">
        <f t="shared" si="32"/>
        <v>0</v>
      </c>
      <c r="O90" s="166"/>
    </row>
    <row r="91" s="125" customFormat="1" ht="45" customHeight="1" outlineLevel="2" spans="1:15">
      <c r="A91" s="98">
        <v>50</v>
      </c>
      <c r="B91" s="142" t="s">
        <v>317</v>
      </c>
      <c r="C91" s="142" t="s">
        <v>318</v>
      </c>
      <c r="D91" s="136" t="s">
        <v>184</v>
      </c>
      <c r="E91" s="173">
        <v>41</v>
      </c>
      <c r="F91" s="155"/>
      <c r="G91" s="155"/>
      <c r="H91" s="176"/>
      <c r="I91" s="174">
        <f t="shared" si="27"/>
        <v>0</v>
      </c>
      <c r="J91" s="174">
        <f t="shared" si="28"/>
        <v>0</v>
      </c>
      <c r="K91" s="182">
        <f t="shared" si="29"/>
        <v>0</v>
      </c>
      <c r="L91" s="182">
        <f t="shared" si="30"/>
        <v>0</v>
      </c>
      <c r="M91" s="182">
        <f t="shared" si="31"/>
        <v>0</v>
      </c>
      <c r="N91" s="182">
        <f t="shared" si="32"/>
        <v>0</v>
      </c>
      <c r="O91" s="166"/>
    </row>
    <row r="92" s="125" customFormat="1" ht="45" customHeight="1" outlineLevel="2" spans="1:15">
      <c r="A92" s="98">
        <v>51</v>
      </c>
      <c r="B92" s="142" t="s">
        <v>319</v>
      </c>
      <c r="C92" s="142" t="s">
        <v>320</v>
      </c>
      <c r="D92" s="136" t="s">
        <v>184</v>
      </c>
      <c r="E92" s="173">
        <v>8</v>
      </c>
      <c r="F92" s="155"/>
      <c r="G92" s="155"/>
      <c r="H92" s="176"/>
      <c r="I92" s="174">
        <f t="shared" si="27"/>
        <v>0</v>
      </c>
      <c r="J92" s="174">
        <f t="shared" si="28"/>
        <v>0</v>
      </c>
      <c r="K92" s="182">
        <f t="shared" si="29"/>
        <v>0</v>
      </c>
      <c r="L92" s="182">
        <f t="shared" si="30"/>
        <v>0</v>
      </c>
      <c r="M92" s="182">
        <f t="shared" si="31"/>
        <v>0</v>
      </c>
      <c r="N92" s="182">
        <f t="shared" si="32"/>
        <v>0</v>
      </c>
      <c r="O92" s="166"/>
    </row>
    <row r="93" s="125" customFormat="1" ht="45" customHeight="1" outlineLevel="2" spans="1:15">
      <c r="A93" s="98">
        <v>52</v>
      </c>
      <c r="B93" s="142" t="s">
        <v>321</v>
      </c>
      <c r="C93" s="142" t="s">
        <v>322</v>
      </c>
      <c r="D93" s="136" t="s">
        <v>184</v>
      </c>
      <c r="E93" s="173">
        <v>3</v>
      </c>
      <c r="F93" s="186"/>
      <c r="G93" s="186"/>
      <c r="H93" s="176"/>
      <c r="I93" s="174">
        <f t="shared" si="27"/>
        <v>0</v>
      </c>
      <c r="J93" s="174">
        <f t="shared" si="28"/>
        <v>0</v>
      </c>
      <c r="K93" s="182">
        <f t="shared" si="29"/>
        <v>0</v>
      </c>
      <c r="L93" s="182">
        <f t="shared" si="30"/>
        <v>0</v>
      </c>
      <c r="M93" s="182">
        <f t="shared" si="31"/>
        <v>0</v>
      </c>
      <c r="N93" s="182">
        <f t="shared" si="32"/>
        <v>0</v>
      </c>
      <c r="O93" s="166"/>
    </row>
    <row r="94" s="125" customFormat="1" ht="45" customHeight="1" outlineLevel="2" spans="1:15">
      <c r="A94" s="98">
        <v>53</v>
      </c>
      <c r="B94" s="142" t="s">
        <v>323</v>
      </c>
      <c r="C94" s="142" t="s">
        <v>324</v>
      </c>
      <c r="D94" s="136" t="s">
        <v>184</v>
      </c>
      <c r="E94" s="173">
        <v>4</v>
      </c>
      <c r="F94" s="155"/>
      <c r="G94" s="155"/>
      <c r="H94" s="176"/>
      <c r="I94" s="174">
        <f t="shared" si="27"/>
        <v>0</v>
      </c>
      <c r="J94" s="174">
        <f t="shared" si="28"/>
        <v>0</v>
      </c>
      <c r="K94" s="182">
        <f t="shared" si="29"/>
        <v>0</v>
      </c>
      <c r="L94" s="182">
        <f t="shared" si="30"/>
        <v>0</v>
      </c>
      <c r="M94" s="182">
        <f t="shared" si="31"/>
        <v>0</v>
      </c>
      <c r="N94" s="182">
        <f t="shared" si="32"/>
        <v>0</v>
      </c>
      <c r="O94" s="166"/>
    </row>
    <row r="95" s="125" customFormat="1" ht="45" customHeight="1" outlineLevel="2" spans="1:15">
      <c r="A95" s="98">
        <v>54</v>
      </c>
      <c r="B95" s="142" t="s">
        <v>325</v>
      </c>
      <c r="C95" s="142" t="s">
        <v>326</v>
      </c>
      <c r="D95" s="136" t="s">
        <v>184</v>
      </c>
      <c r="E95" s="173">
        <v>66</v>
      </c>
      <c r="F95" s="186"/>
      <c r="G95" s="186"/>
      <c r="H95" s="176"/>
      <c r="I95" s="174">
        <f t="shared" si="27"/>
        <v>0</v>
      </c>
      <c r="J95" s="174">
        <f t="shared" si="28"/>
        <v>0</v>
      </c>
      <c r="K95" s="182">
        <f t="shared" si="29"/>
        <v>0</v>
      </c>
      <c r="L95" s="182">
        <f t="shared" si="30"/>
        <v>0</v>
      </c>
      <c r="M95" s="182">
        <f t="shared" si="31"/>
        <v>0</v>
      </c>
      <c r="N95" s="182">
        <f t="shared" si="32"/>
        <v>0</v>
      </c>
      <c r="O95" s="166"/>
    </row>
    <row r="96" s="125" customFormat="1" ht="45" customHeight="1" outlineLevel="2" spans="1:15">
      <c r="A96" s="98">
        <v>55</v>
      </c>
      <c r="B96" s="142" t="s">
        <v>325</v>
      </c>
      <c r="C96" s="142" t="s">
        <v>327</v>
      </c>
      <c r="D96" s="136" t="s">
        <v>184</v>
      </c>
      <c r="E96" s="173">
        <v>12</v>
      </c>
      <c r="F96" s="186"/>
      <c r="G96" s="186"/>
      <c r="H96" s="176"/>
      <c r="I96" s="174">
        <f t="shared" si="27"/>
        <v>0</v>
      </c>
      <c r="J96" s="174">
        <f t="shared" si="28"/>
        <v>0</v>
      </c>
      <c r="K96" s="182">
        <f t="shared" si="29"/>
        <v>0</v>
      </c>
      <c r="L96" s="182">
        <f t="shared" si="30"/>
        <v>0</v>
      </c>
      <c r="M96" s="182">
        <f t="shared" si="31"/>
        <v>0</v>
      </c>
      <c r="N96" s="182">
        <f t="shared" si="32"/>
        <v>0</v>
      </c>
      <c r="O96" s="166"/>
    </row>
    <row r="97" s="125" customFormat="1" ht="45" customHeight="1" outlineLevel="2" spans="1:15">
      <c r="A97" s="98">
        <v>56</v>
      </c>
      <c r="B97" s="142" t="s">
        <v>328</v>
      </c>
      <c r="C97" s="142" t="s">
        <v>329</v>
      </c>
      <c r="D97" s="136" t="s">
        <v>184</v>
      </c>
      <c r="E97" s="173">
        <v>12</v>
      </c>
      <c r="F97" s="186"/>
      <c r="G97" s="186"/>
      <c r="H97" s="176"/>
      <c r="I97" s="174">
        <f t="shared" si="27"/>
        <v>0</v>
      </c>
      <c r="J97" s="174">
        <f t="shared" si="28"/>
        <v>0</v>
      </c>
      <c r="K97" s="182">
        <f t="shared" si="29"/>
        <v>0</v>
      </c>
      <c r="L97" s="182">
        <f t="shared" si="30"/>
        <v>0</v>
      </c>
      <c r="M97" s="182">
        <f t="shared" si="31"/>
        <v>0</v>
      </c>
      <c r="N97" s="182">
        <f t="shared" si="32"/>
        <v>0</v>
      </c>
      <c r="O97" s="166"/>
    </row>
    <row r="98" s="125" customFormat="1" ht="45" customHeight="1" outlineLevel="2" spans="1:15">
      <c r="A98" s="98">
        <v>57</v>
      </c>
      <c r="B98" s="142" t="s">
        <v>330</v>
      </c>
      <c r="C98" s="142" t="s">
        <v>331</v>
      </c>
      <c r="D98" s="136" t="s">
        <v>184</v>
      </c>
      <c r="E98" s="173">
        <v>86</v>
      </c>
      <c r="F98" s="186"/>
      <c r="G98" s="181" t="s">
        <v>257</v>
      </c>
      <c r="H98" s="176"/>
      <c r="I98" s="174">
        <f t="shared" si="27"/>
        <v>0</v>
      </c>
      <c r="J98" s="174">
        <f t="shared" si="28"/>
        <v>0</v>
      </c>
      <c r="K98" s="182">
        <f t="shared" si="29"/>
        <v>0</v>
      </c>
      <c r="L98" s="182">
        <f t="shared" si="30"/>
        <v>0</v>
      </c>
      <c r="M98" s="182">
        <f t="shared" si="31"/>
        <v>0</v>
      </c>
      <c r="N98" s="182">
        <f t="shared" si="32"/>
        <v>0</v>
      </c>
      <c r="O98" s="166"/>
    </row>
    <row r="99" s="125" customFormat="1" ht="45" customHeight="1" outlineLevel="2" spans="1:15">
      <c r="A99" s="98">
        <v>58</v>
      </c>
      <c r="B99" s="135" t="s">
        <v>332</v>
      </c>
      <c r="C99" s="99" t="s">
        <v>333</v>
      </c>
      <c r="D99" s="136" t="s">
        <v>167</v>
      </c>
      <c r="E99" s="173">
        <v>4</v>
      </c>
      <c r="F99" s="186"/>
      <c r="G99" s="181"/>
      <c r="H99" s="176"/>
      <c r="I99" s="174">
        <f t="shared" si="27"/>
        <v>0</v>
      </c>
      <c r="J99" s="174">
        <f t="shared" si="28"/>
        <v>0</v>
      </c>
      <c r="K99" s="182">
        <f t="shared" si="29"/>
        <v>0</v>
      </c>
      <c r="L99" s="182">
        <f t="shared" si="30"/>
        <v>0</v>
      </c>
      <c r="M99" s="182">
        <f t="shared" si="31"/>
        <v>0</v>
      </c>
      <c r="N99" s="182">
        <f t="shared" si="32"/>
        <v>0</v>
      </c>
      <c r="O99" s="166"/>
    </row>
    <row r="100" s="125" customFormat="1" ht="45" customHeight="1" outlineLevel="2" spans="1:15">
      <c r="A100" s="98">
        <v>59</v>
      </c>
      <c r="B100" s="135" t="s">
        <v>332</v>
      </c>
      <c r="C100" s="99" t="s">
        <v>334</v>
      </c>
      <c r="D100" s="136" t="s">
        <v>167</v>
      </c>
      <c r="E100" s="173">
        <v>2</v>
      </c>
      <c r="F100" s="186"/>
      <c r="G100" s="181"/>
      <c r="H100" s="176"/>
      <c r="I100" s="174">
        <f t="shared" si="27"/>
        <v>0</v>
      </c>
      <c r="J100" s="174">
        <f t="shared" si="28"/>
        <v>0</v>
      </c>
      <c r="K100" s="182">
        <f t="shared" si="29"/>
        <v>0</v>
      </c>
      <c r="L100" s="182">
        <f t="shared" si="30"/>
        <v>0</v>
      </c>
      <c r="M100" s="182">
        <f t="shared" si="31"/>
        <v>0</v>
      </c>
      <c r="N100" s="182">
        <f t="shared" si="32"/>
        <v>0</v>
      </c>
      <c r="O100" s="166"/>
    </row>
    <row r="101" s="125" customFormat="1" ht="51" customHeight="1" outlineLevel="2" spans="1:15">
      <c r="A101" s="98">
        <v>60</v>
      </c>
      <c r="B101" s="114" t="s">
        <v>335</v>
      </c>
      <c r="C101" s="104" t="s">
        <v>336</v>
      </c>
      <c r="D101" s="98" t="s">
        <v>337</v>
      </c>
      <c r="E101" s="100">
        <v>1</v>
      </c>
      <c r="F101" s="186"/>
      <c r="G101" s="186"/>
      <c r="H101" s="176"/>
      <c r="I101" s="174">
        <f t="shared" si="27"/>
        <v>0</v>
      </c>
      <c r="J101" s="174">
        <f t="shared" si="28"/>
        <v>0</v>
      </c>
      <c r="K101" s="182">
        <f t="shared" si="29"/>
        <v>0</v>
      </c>
      <c r="L101" s="182">
        <f t="shared" si="30"/>
        <v>0</v>
      </c>
      <c r="M101" s="182">
        <f t="shared" si="31"/>
        <v>0</v>
      </c>
      <c r="N101" s="182">
        <f t="shared" si="32"/>
        <v>0</v>
      </c>
      <c r="O101" s="166"/>
    </row>
    <row r="102" s="125" customFormat="1" ht="45" customHeight="1" outlineLevel="2" spans="1:15">
      <c r="A102" s="98">
        <v>61</v>
      </c>
      <c r="B102" s="157" t="s">
        <v>338</v>
      </c>
      <c r="C102" s="99" t="s">
        <v>339</v>
      </c>
      <c r="D102" s="98" t="s">
        <v>340</v>
      </c>
      <c r="E102" s="100">
        <v>4</v>
      </c>
      <c r="F102" s="186"/>
      <c r="G102" s="186"/>
      <c r="H102" s="176"/>
      <c r="I102" s="174">
        <f t="shared" si="27"/>
        <v>0</v>
      </c>
      <c r="J102" s="174">
        <f t="shared" si="28"/>
        <v>0</v>
      </c>
      <c r="K102" s="182">
        <f t="shared" si="29"/>
        <v>0</v>
      </c>
      <c r="L102" s="182">
        <f t="shared" si="30"/>
        <v>0</v>
      </c>
      <c r="M102" s="182">
        <f t="shared" si="31"/>
        <v>0</v>
      </c>
      <c r="N102" s="182">
        <f t="shared" si="32"/>
        <v>0</v>
      </c>
      <c r="O102" s="166"/>
    </row>
    <row r="103" s="125" customFormat="1" ht="45" customHeight="1" outlineLevel="2" spans="1:15">
      <c r="A103" s="98">
        <v>62</v>
      </c>
      <c r="B103" s="157" t="s">
        <v>341</v>
      </c>
      <c r="C103" s="99" t="s">
        <v>342</v>
      </c>
      <c r="D103" s="98" t="s">
        <v>340</v>
      </c>
      <c r="E103" s="100">
        <v>3</v>
      </c>
      <c r="F103" s="186"/>
      <c r="G103" s="186"/>
      <c r="H103" s="176"/>
      <c r="I103" s="174">
        <f t="shared" si="27"/>
        <v>0</v>
      </c>
      <c r="J103" s="174">
        <f t="shared" si="28"/>
        <v>0</v>
      </c>
      <c r="K103" s="182">
        <f t="shared" si="29"/>
        <v>0</v>
      </c>
      <c r="L103" s="182">
        <f t="shared" si="30"/>
        <v>0</v>
      </c>
      <c r="M103" s="182">
        <f t="shared" si="31"/>
        <v>0</v>
      </c>
      <c r="N103" s="182">
        <f t="shared" si="32"/>
        <v>0</v>
      </c>
      <c r="O103" s="166"/>
    </row>
    <row r="104" ht="18.75" customHeight="1" outlineLevel="1" spans="1:15">
      <c r="A104" s="169" t="s">
        <v>343</v>
      </c>
      <c r="B104" s="170" t="s">
        <v>344</v>
      </c>
      <c r="C104" s="170"/>
      <c r="D104" s="96"/>
      <c r="E104" s="162"/>
      <c r="F104" s="96"/>
      <c r="G104" s="96"/>
      <c r="H104" s="96"/>
      <c r="I104" s="96"/>
      <c r="J104" s="96"/>
      <c r="K104" s="162"/>
      <c r="L104" s="120">
        <f>SUM(L105)</f>
        <v>0</v>
      </c>
      <c r="M104" s="120">
        <f t="shared" ref="M104:N104" si="33">SUM(M105)</f>
        <v>0</v>
      </c>
      <c r="N104" s="120">
        <f t="shared" si="33"/>
        <v>0</v>
      </c>
      <c r="O104" s="96"/>
    </row>
    <row r="105" s="125" customFormat="1" ht="54.75" customHeight="1" outlineLevel="2" spans="1:15">
      <c r="A105" s="98">
        <v>1</v>
      </c>
      <c r="B105" s="148" t="s">
        <v>206</v>
      </c>
      <c r="C105" s="149" t="s">
        <v>345</v>
      </c>
      <c r="D105" s="136" t="s">
        <v>167</v>
      </c>
      <c r="E105" s="173">
        <v>6</v>
      </c>
      <c r="F105" s="155"/>
      <c r="G105" s="155"/>
      <c r="H105" s="176"/>
      <c r="I105" s="174">
        <f t="shared" ref="I105" si="34">SUM(F105:H105)</f>
        <v>0</v>
      </c>
      <c r="J105" s="174">
        <f t="shared" ref="J105" si="35">I105*11%</f>
        <v>0</v>
      </c>
      <c r="K105" s="182">
        <f t="shared" ref="K105" si="36">I105+J105</f>
        <v>0</v>
      </c>
      <c r="L105" s="182">
        <f t="shared" ref="L105" si="37">$E105*I105</f>
        <v>0</v>
      </c>
      <c r="M105" s="182">
        <f t="shared" ref="M105" si="38">$E105*J105</f>
        <v>0</v>
      </c>
      <c r="N105" s="182">
        <f t="shared" ref="N105" si="39">$E105*K105</f>
        <v>0</v>
      </c>
      <c r="O105" s="166"/>
    </row>
    <row r="106" ht="18.75" customHeight="1" outlineLevel="1" spans="1:15">
      <c r="A106" s="93" t="s">
        <v>346</v>
      </c>
      <c r="B106" s="170" t="s">
        <v>347</v>
      </c>
      <c r="C106" s="170"/>
      <c r="D106" s="96"/>
      <c r="E106" s="162"/>
      <c r="F106" s="96"/>
      <c r="G106" s="96"/>
      <c r="H106" s="96"/>
      <c r="I106" s="96"/>
      <c r="J106" s="96"/>
      <c r="K106" s="162"/>
      <c r="L106" s="120">
        <f t="shared" ref="L106:N106" si="40">SUM(L107:L114)</f>
        <v>0</v>
      </c>
      <c r="M106" s="120">
        <f t="shared" si="40"/>
        <v>0</v>
      </c>
      <c r="N106" s="120">
        <f t="shared" si="40"/>
        <v>0</v>
      </c>
      <c r="O106" s="96"/>
    </row>
    <row r="107" s="125" customFormat="1" ht="48" outlineLevel="2" spans="1:15">
      <c r="A107" s="136">
        <v>1</v>
      </c>
      <c r="B107" s="142" t="s">
        <v>348</v>
      </c>
      <c r="C107" s="142" t="s">
        <v>349</v>
      </c>
      <c r="D107" s="136" t="s">
        <v>236</v>
      </c>
      <c r="E107" s="173">
        <v>17</v>
      </c>
      <c r="F107" s="155"/>
      <c r="G107" s="176"/>
      <c r="H107" s="176"/>
      <c r="I107" s="174">
        <f>SUM(F107:H107)</f>
        <v>0</v>
      </c>
      <c r="J107" s="174">
        <f>I107*11%</f>
        <v>0</v>
      </c>
      <c r="K107" s="182">
        <f>I107+J107</f>
        <v>0</v>
      </c>
      <c r="L107" s="182">
        <f t="shared" ref="L107:L114" si="41">$E107*I107</f>
        <v>0</v>
      </c>
      <c r="M107" s="182">
        <f>$E107*J107</f>
        <v>0</v>
      </c>
      <c r="N107" s="182">
        <f t="shared" ref="N107:N114" si="42">$E107*K107</f>
        <v>0</v>
      </c>
      <c r="O107" s="166"/>
    </row>
    <row r="108" s="71" customFormat="1" ht="72" outlineLevel="2" spans="1:15">
      <c r="A108" s="98">
        <v>2</v>
      </c>
      <c r="B108" s="99" t="s">
        <v>350</v>
      </c>
      <c r="C108" s="99" t="s">
        <v>351</v>
      </c>
      <c r="D108" s="98" t="s">
        <v>148</v>
      </c>
      <c r="E108" s="173">
        <v>39</v>
      </c>
      <c r="F108" s="155"/>
      <c r="G108" s="155"/>
      <c r="H108" s="176"/>
      <c r="I108" s="174">
        <f t="shared" ref="I108:I114" si="43">SUM(F108:H108)</f>
        <v>0</v>
      </c>
      <c r="J108" s="174">
        <f t="shared" ref="J108:J114" si="44">I108*11%</f>
        <v>0</v>
      </c>
      <c r="K108" s="182">
        <f t="shared" ref="K108:K114" si="45">I108+J108</f>
        <v>0</v>
      </c>
      <c r="L108" s="182">
        <f t="shared" ref="L108:L114" si="46">$E108*I108</f>
        <v>0</v>
      </c>
      <c r="M108" s="182">
        <f t="shared" ref="M108:M114" si="47">$E108*J108</f>
        <v>0</v>
      </c>
      <c r="N108" s="182">
        <f t="shared" ref="N108:N114" si="48">$E108*K108</f>
        <v>0</v>
      </c>
      <c r="O108" s="124"/>
    </row>
    <row r="109" s="125" customFormat="1" ht="90" customHeight="1" outlineLevel="2" spans="1:15">
      <c r="A109" s="136">
        <v>3</v>
      </c>
      <c r="B109" s="187" t="s">
        <v>352</v>
      </c>
      <c r="C109" s="187" t="s">
        <v>353</v>
      </c>
      <c r="D109" s="136" t="s">
        <v>354</v>
      </c>
      <c r="E109" s="173">
        <v>28.9</v>
      </c>
      <c r="F109" s="155"/>
      <c r="G109" s="188"/>
      <c r="H109" s="176"/>
      <c r="I109" s="174">
        <f t="shared" si="43"/>
        <v>0</v>
      </c>
      <c r="J109" s="174">
        <f t="shared" si="44"/>
        <v>0</v>
      </c>
      <c r="K109" s="182">
        <f t="shared" si="45"/>
        <v>0</v>
      </c>
      <c r="L109" s="182">
        <f t="shared" si="46"/>
        <v>0</v>
      </c>
      <c r="M109" s="182">
        <f t="shared" si="47"/>
        <v>0</v>
      </c>
      <c r="N109" s="182">
        <f t="shared" si="48"/>
        <v>0</v>
      </c>
      <c r="O109" s="166"/>
    </row>
    <row r="110" s="125" customFormat="1" ht="90" customHeight="1" outlineLevel="2" spans="1:15">
      <c r="A110" s="98">
        <v>4</v>
      </c>
      <c r="B110" s="187" t="s">
        <v>352</v>
      </c>
      <c r="C110" s="187" t="s">
        <v>355</v>
      </c>
      <c r="D110" s="136" t="s">
        <v>354</v>
      </c>
      <c r="E110" s="173">
        <v>16.17</v>
      </c>
      <c r="F110" s="155"/>
      <c r="G110" s="188"/>
      <c r="H110" s="176"/>
      <c r="I110" s="174">
        <f t="shared" si="43"/>
        <v>0</v>
      </c>
      <c r="J110" s="174">
        <f t="shared" si="44"/>
        <v>0</v>
      </c>
      <c r="K110" s="182">
        <f t="shared" si="45"/>
        <v>0</v>
      </c>
      <c r="L110" s="182">
        <f t="shared" si="46"/>
        <v>0</v>
      </c>
      <c r="M110" s="182">
        <f t="shared" si="47"/>
        <v>0</v>
      </c>
      <c r="N110" s="182">
        <f t="shared" si="48"/>
        <v>0</v>
      </c>
      <c r="O110" s="166"/>
    </row>
    <row r="111" s="126" customFormat="1" ht="81.75" customHeight="1" outlineLevel="2" spans="1:15">
      <c r="A111" s="136">
        <v>5</v>
      </c>
      <c r="B111" s="203" t="s">
        <v>356</v>
      </c>
      <c r="C111" s="204" t="s">
        <v>357</v>
      </c>
      <c r="D111" s="145" t="s">
        <v>167</v>
      </c>
      <c r="E111" s="173">
        <v>1</v>
      </c>
      <c r="F111" s="194"/>
      <c r="G111" s="194"/>
      <c r="H111" s="195"/>
      <c r="I111" s="174">
        <f t="shared" si="43"/>
        <v>0</v>
      </c>
      <c r="J111" s="174">
        <f t="shared" si="44"/>
        <v>0</v>
      </c>
      <c r="K111" s="182">
        <f t="shared" si="45"/>
        <v>0</v>
      </c>
      <c r="L111" s="182">
        <f t="shared" si="46"/>
        <v>0</v>
      </c>
      <c r="M111" s="182">
        <f t="shared" si="47"/>
        <v>0</v>
      </c>
      <c r="N111" s="182">
        <f t="shared" si="48"/>
        <v>0</v>
      </c>
      <c r="O111" s="167"/>
    </row>
    <row r="112" s="126" customFormat="1" ht="81" customHeight="1" outlineLevel="2" spans="1:15">
      <c r="A112" s="98">
        <v>6</v>
      </c>
      <c r="B112" s="203" t="s">
        <v>356</v>
      </c>
      <c r="C112" s="204" t="s">
        <v>358</v>
      </c>
      <c r="D112" s="145" t="s">
        <v>167</v>
      </c>
      <c r="E112" s="173">
        <v>3</v>
      </c>
      <c r="F112" s="194"/>
      <c r="G112" s="194"/>
      <c r="H112" s="195"/>
      <c r="I112" s="174">
        <f t="shared" si="43"/>
        <v>0</v>
      </c>
      <c r="J112" s="174">
        <f t="shared" si="44"/>
        <v>0</v>
      </c>
      <c r="K112" s="182">
        <f t="shared" si="45"/>
        <v>0</v>
      </c>
      <c r="L112" s="182">
        <f t="shared" si="46"/>
        <v>0</v>
      </c>
      <c r="M112" s="182">
        <f t="shared" si="47"/>
        <v>0</v>
      </c>
      <c r="N112" s="182">
        <f t="shared" si="48"/>
        <v>0</v>
      </c>
      <c r="O112" s="167"/>
    </row>
    <row r="113" s="126" customFormat="1" ht="48" outlineLevel="2" spans="1:15">
      <c r="A113" s="136">
        <v>7</v>
      </c>
      <c r="B113" s="203" t="s">
        <v>359</v>
      </c>
      <c r="C113" s="204" t="s">
        <v>360</v>
      </c>
      <c r="D113" s="145" t="s">
        <v>167</v>
      </c>
      <c r="E113" s="173">
        <v>2</v>
      </c>
      <c r="F113" s="194"/>
      <c r="G113" s="194"/>
      <c r="H113" s="195"/>
      <c r="I113" s="174">
        <f t="shared" si="43"/>
        <v>0</v>
      </c>
      <c r="J113" s="174">
        <f t="shared" si="44"/>
        <v>0</v>
      </c>
      <c r="K113" s="182">
        <f t="shared" si="45"/>
        <v>0</v>
      </c>
      <c r="L113" s="182">
        <f t="shared" si="46"/>
        <v>0</v>
      </c>
      <c r="M113" s="182">
        <f t="shared" si="47"/>
        <v>0</v>
      </c>
      <c r="N113" s="182">
        <f t="shared" si="48"/>
        <v>0</v>
      </c>
      <c r="O113" s="167"/>
    </row>
    <row r="114" s="126" customFormat="1" ht="48" outlineLevel="2" spans="1:15">
      <c r="A114" s="98">
        <v>8</v>
      </c>
      <c r="B114" s="203" t="s">
        <v>359</v>
      </c>
      <c r="C114" s="204" t="s">
        <v>361</v>
      </c>
      <c r="D114" s="145" t="s">
        <v>167</v>
      </c>
      <c r="E114" s="173">
        <v>5</v>
      </c>
      <c r="F114" s="194"/>
      <c r="G114" s="194"/>
      <c r="H114" s="195"/>
      <c r="I114" s="174">
        <f t="shared" si="43"/>
        <v>0</v>
      </c>
      <c r="J114" s="174">
        <f t="shared" si="44"/>
        <v>0</v>
      </c>
      <c r="K114" s="182">
        <f t="shared" si="45"/>
        <v>0</v>
      </c>
      <c r="L114" s="182">
        <f t="shared" si="46"/>
        <v>0</v>
      </c>
      <c r="M114" s="182">
        <f t="shared" si="47"/>
        <v>0</v>
      </c>
      <c r="N114" s="182">
        <f t="shared" si="48"/>
        <v>0</v>
      </c>
      <c r="O114" s="167"/>
    </row>
    <row r="115" ht="18.75" customHeight="1" outlineLevel="1" spans="1:15">
      <c r="A115" s="93" t="s">
        <v>362</v>
      </c>
      <c r="B115" s="94" t="s">
        <v>363</v>
      </c>
      <c r="C115" s="95"/>
      <c r="D115" s="96"/>
      <c r="E115" s="96"/>
      <c r="F115" s="96"/>
      <c r="G115" s="162"/>
      <c r="H115" s="162"/>
      <c r="I115" s="162"/>
      <c r="J115" s="162"/>
      <c r="K115" s="96"/>
      <c r="L115" s="199">
        <f t="shared" ref="L115:N115" si="49">SUM(L116:L124)</f>
        <v>0</v>
      </c>
      <c r="M115" s="199">
        <f t="shared" si="49"/>
        <v>0</v>
      </c>
      <c r="N115" s="199">
        <f t="shared" si="49"/>
        <v>0</v>
      </c>
      <c r="O115" s="96"/>
    </row>
    <row r="116" s="125" customFormat="1" ht="39.75" customHeight="1" outlineLevel="2" spans="1:15">
      <c r="A116" s="98">
        <v>1</v>
      </c>
      <c r="B116" s="142" t="s">
        <v>364</v>
      </c>
      <c r="C116" s="142" t="s">
        <v>365</v>
      </c>
      <c r="D116" s="136" t="s">
        <v>195</v>
      </c>
      <c r="E116" s="173">
        <v>1</v>
      </c>
      <c r="F116" s="194"/>
      <c r="G116" s="194"/>
      <c r="H116" s="195"/>
      <c r="I116" s="174">
        <f t="shared" ref="I116:I124" si="50">SUM(F116:H116)</f>
        <v>0</v>
      </c>
      <c r="J116" s="174">
        <f t="shared" ref="J116:J124" si="51">I116*11%</f>
        <v>0</v>
      </c>
      <c r="K116" s="182">
        <f t="shared" ref="K116:K124" si="52">I116+J116</f>
        <v>0</v>
      </c>
      <c r="L116" s="182">
        <f t="shared" ref="L116:L124" si="53">$E116*I116</f>
        <v>0</v>
      </c>
      <c r="M116" s="182">
        <f t="shared" ref="M116:M124" si="54">$E116*J116</f>
        <v>0</v>
      </c>
      <c r="N116" s="182">
        <f t="shared" ref="N116:N124" si="55">$E116*K116</f>
        <v>0</v>
      </c>
      <c r="O116" s="167"/>
    </row>
    <row r="117" s="125" customFormat="1" ht="39.75" customHeight="1" outlineLevel="2" spans="1:15">
      <c r="A117" s="98">
        <v>2</v>
      </c>
      <c r="B117" s="142" t="s">
        <v>366</v>
      </c>
      <c r="C117" s="142" t="s">
        <v>367</v>
      </c>
      <c r="D117" s="136" t="s">
        <v>195</v>
      </c>
      <c r="E117" s="173">
        <v>6</v>
      </c>
      <c r="F117" s="194"/>
      <c r="G117" s="194"/>
      <c r="H117" s="195"/>
      <c r="I117" s="174">
        <f t="shared" ref="I117:I124" si="56">SUM(F117:H117)</f>
        <v>0</v>
      </c>
      <c r="J117" s="174">
        <f t="shared" ref="J117:J124" si="57">I117*11%</f>
        <v>0</v>
      </c>
      <c r="K117" s="182">
        <f t="shared" ref="K117:K124" si="58">I117+J117</f>
        <v>0</v>
      </c>
      <c r="L117" s="182">
        <f t="shared" ref="L117:L124" si="59">$E117*I117</f>
        <v>0</v>
      </c>
      <c r="M117" s="182">
        <f t="shared" ref="M117:M124" si="60">$E117*J117</f>
        <v>0</v>
      </c>
      <c r="N117" s="182">
        <f t="shared" ref="N117:N124" si="61">$E117*K117</f>
        <v>0</v>
      </c>
      <c r="O117" s="167"/>
    </row>
    <row r="118" s="125" customFormat="1" ht="39.75" customHeight="1" outlineLevel="2" spans="1:15">
      <c r="A118" s="98">
        <v>3</v>
      </c>
      <c r="B118" s="142" t="s">
        <v>368</v>
      </c>
      <c r="C118" s="142" t="s">
        <v>369</v>
      </c>
      <c r="D118" s="136" t="s">
        <v>195</v>
      </c>
      <c r="E118" s="173">
        <v>3</v>
      </c>
      <c r="F118" s="194"/>
      <c r="G118" s="194"/>
      <c r="H118" s="195"/>
      <c r="I118" s="174">
        <f t="shared" si="56"/>
        <v>0</v>
      </c>
      <c r="J118" s="174">
        <f t="shared" si="57"/>
        <v>0</v>
      </c>
      <c r="K118" s="182">
        <f t="shared" si="58"/>
        <v>0</v>
      </c>
      <c r="L118" s="182">
        <f t="shared" si="59"/>
        <v>0</v>
      </c>
      <c r="M118" s="182">
        <f t="shared" si="60"/>
        <v>0</v>
      </c>
      <c r="N118" s="182">
        <f t="shared" si="61"/>
        <v>0</v>
      </c>
      <c r="O118" s="167"/>
    </row>
    <row r="119" s="125" customFormat="1" ht="54" customHeight="1" outlineLevel="2" spans="1:15">
      <c r="A119" s="98">
        <v>4</v>
      </c>
      <c r="B119" s="142" t="s">
        <v>370</v>
      </c>
      <c r="C119" s="142" t="s">
        <v>371</v>
      </c>
      <c r="D119" s="136" t="s">
        <v>148</v>
      </c>
      <c r="E119" s="173">
        <v>896.3</v>
      </c>
      <c r="F119" s="194"/>
      <c r="G119" s="194"/>
      <c r="H119" s="195"/>
      <c r="I119" s="174">
        <f t="shared" si="56"/>
        <v>0</v>
      </c>
      <c r="J119" s="174">
        <f t="shared" si="57"/>
        <v>0</v>
      </c>
      <c r="K119" s="182">
        <f t="shared" si="58"/>
        <v>0</v>
      </c>
      <c r="L119" s="182">
        <f t="shared" si="59"/>
        <v>0</v>
      </c>
      <c r="M119" s="182">
        <f t="shared" si="60"/>
        <v>0</v>
      </c>
      <c r="N119" s="182">
        <f t="shared" si="61"/>
        <v>0</v>
      </c>
      <c r="O119" s="167"/>
    </row>
    <row r="120" s="125" customFormat="1" ht="54" customHeight="1" outlineLevel="2" spans="1:15">
      <c r="A120" s="98">
        <v>5</v>
      </c>
      <c r="B120" s="142" t="s">
        <v>372</v>
      </c>
      <c r="C120" s="142" t="s">
        <v>373</v>
      </c>
      <c r="D120" s="136" t="s">
        <v>148</v>
      </c>
      <c r="E120" s="173">
        <f>18+744.3</f>
        <v>762.3</v>
      </c>
      <c r="F120" s="194"/>
      <c r="G120" s="194"/>
      <c r="H120" s="195"/>
      <c r="I120" s="174">
        <f t="shared" si="56"/>
        <v>0</v>
      </c>
      <c r="J120" s="174">
        <f t="shared" si="57"/>
        <v>0</v>
      </c>
      <c r="K120" s="182">
        <f t="shared" si="58"/>
        <v>0</v>
      </c>
      <c r="L120" s="182">
        <f t="shared" si="59"/>
        <v>0</v>
      </c>
      <c r="M120" s="182">
        <f t="shared" si="60"/>
        <v>0</v>
      </c>
      <c r="N120" s="182">
        <f t="shared" si="61"/>
        <v>0</v>
      </c>
      <c r="O120" s="167"/>
    </row>
    <row r="121" s="125" customFormat="1" ht="40.5" customHeight="1" outlineLevel="2" spans="1:15">
      <c r="A121" s="98">
        <v>6</v>
      </c>
      <c r="B121" s="142" t="s">
        <v>374</v>
      </c>
      <c r="C121" s="142" t="s">
        <v>375</v>
      </c>
      <c r="D121" s="136" t="s">
        <v>148</v>
      </c>
      <c r="E121" s="173">
        <v>440.2</v>
      </c>
      <c r="F121" s="194"/>
      <c r="G121" s="194"/>
      <c r="H121" s="195"/>
      <c r="I121" s="174">
        <f t="shared" si="56"/>
        <v>0</v>
      </c>
      <c r="J121" s="174">
        <f t="shared" si="57"/>
        <v>0</v>
      </c>
      <c r="K121" s="182">
        <f t="shared" si="58"/>
        <v>0</v>
      </c>
      <c r="L121" s="182">
        <f t="shared" si="59"/>
        <v>0</v>
      </c>
      <c r="M121" s="182">
        <f t="shared" si="60"/>
        <v>0</v>
      </c>
      <c r="N121" s="182">
        <f t="shared" si="61"/>
        <v>0</v>
      </c>
      <c r="O121" s="167"/>
    </row>
    <row r="122" s="125" customFormat="1" ht="52.5" customHeight="1" outlineLevel="2" spans="1:15">
      <c r="A122" s="98">
        <v>7</v>
      </c>
      <c r="B122" s="142" t="s">
        <v>376</v>
      </c>
      <c r="C122" s="142" t="s">
        <v>377</v>
      </c>
      <c r="D122" s="136" t="s">
        <v>148</v>
      </c>
      <c r="E122" s="173">
        <v>733.7</v>
      </c>
      <c r="F122" s="194"/>
      <c r="G122" s="194"/>
      <c r="H122" s="195"/>
      <c r="I122" s="174">
        <f t="shared" si="56"/>
        <v>0</v>
      </c>
      <c r="J122" s="174">
        <f t="shared" si="57"/>
        <v>0</v>
      </c>
      <c r="K122" s="182">
        <f t="shared" si="58"/>
        <v>0</v>
      </c>
      <c r="L122" s="182">
        <f t="shared" si="59"/>
        <v>0</v>
      </c>
      <c r="M122" s="182">
        <f t="shared" si="60"/>
        <v>0</v>
      </c>
      <c r="N122" s="182">
        <f t="shared" si="61"/>
        <v>0</v>
      </c>
      <c r="O122" s="167"/>
    </row>
    <row r="123" s="125" customFormat="1" ht="45.75" customHeight="1" outlineLevel="2" spans="1:15">
      <c r="A123" s="98">
        <v>8</v>
      </c>
      <c r="B123" s="142" t="s">
        <v>378</v>
      </c>
      <c r="C123" s="142" t="s">
        <v>379</v>
      </c>
      <c r="D123" s="136" t="s">
        <v>148</v>
      </c>
      <c r="E123" s="173">
        <v>553.5</v>
      </c>
      <c r="F123" s="194"/>
      <c r="G123" s="194"/>
      <c r="H123" s="195"/>
      <c r="I123" s="174">
        <f t="shared" si="56"/>
        <v>0</v>
      </c>
      <c r="J123" s="174">
        <f t="shared" si="57"/>
        <v>0</v>
      </c>
      <c r="K123" s="182">
        <f t="shared" si="58"/>
        <v>0</v>
      </c>
      <c r="L123" s="182">
        <f t="shared" si="59"/>
        <v>0</v>
      </c>
      <c r="M123" s="182">
        <f t="shared" si="60"/>
        <v>0</v>
      </c>
      <c r="N123" s="182">
        <f t="shared" si="61"/>
        <v>0</v>
      </c>
      <c r="O123" s="167"/>
    </row>
    <row r="124" s="125" customFormat="1" ht="79.5" customHeight="1" outlineLevel="2" spans="1:15">
      <c r="A124" s="98">
        <v>9</v>
      </c>
      <c r="B124" s="142" t="s">
        <v>380</v>
      </c>
      <c r="C124" s="142" t="s">
        <v>381</v>
      </c>
      <c r="D124" s="136" t="s">
        <v>382</v>
      </c>
      <c r="E124" s="173">
        <v>1</v>
      </c>
      <c r="F124" s="194"/>
      <c r="G124" s="194"/>
      <c r="H124" s="195"/>
      <c r="I124" s="174">
        <f t="shared" si="56"/>
        <v>0</v>
      </c>
      <c r="J124" s="174">
        <f t="shared" si="57"/>
        <v>0</v>
      </c>
      <c r="K124" s="182">
        <f t="shared" si="58"/>
        <v>0</v>
      </c>
      <c r="L124" s="182">
        <f t="shared" si="59"/>
        <v>0</v>
      </c>
      <c r="M124" s="182">
        <f t="shared" si="60"/>
        <v>0</v>
      </c>
      <c r="N124" s="182">
        <f t="shared" si="61"/>
        <v>0</v>
      </c>
      <c r="O124" s="167"/>
    </row>
  </sheetData>
  <autoFilter ref="A3:XEF124"/>
  <mergeCells count="17">
    <mergeCell ref="A1:O1"/>
    <mergeCell ref="F2:I2"/>
    <mergeCell ref="L2:N2"/>
    <mergeCell ref="B4:C4"/>
    <mergeCell ref="B5:C5"/>
    <mergeCell ref="B29:C29"/>
    <mergeCell ref="B41:C41"/>
    <mergeCell ref="B104:C104"/>
    <mergeCell ref="B106:C106"/>
    <mergeCell ref="B115:C115"/>
    <mergeCell ref="A2:A3"/>
    <mergeCell ref="D2:D3"/>
    <mergeCell ref="E2:E3"/>
    <mergeCell ref="K2:K3"/>
    <mergeCell ref="O2:O3"/>
    <mergeCell ref="O42:O50"/>
    <mergeCell ref="B2:C3"/>
  </mergeCells>
  <pageMargins left="0.118055555555556" right="0.118055555555556" top="0.196527777777778" bottom="0" header="0" footer="0"/>
  <pageSetup paperSize="9" orientation="landscape"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Q105"/>
  <sheetViews>
    <sheetView workbookViewId="0">
      <pane ySplit="3" topLeftCell="A46" activePane="bottomLeft" state="frozen"/>
      <selection/>
      <selection pane="bottomLeft" activeCell="K107" sqref="K107"/>
    </sheetView>
  </sheetViews>
  <sheetFormatPr defaultColWidth="9" defaultRowHeight="20.1" customHeight="1"/>
  <cols>
    <col min="1" max="1" width="4.75" style="72" customWidth="1"/>
    <col min="2" max="2" width="9.375" style="73" customWidth="1"/>
    <col min="3" max="3" width="35.625" style="74" customWidth="1"/>
    <col min="4" max="4" width="5.375" style="74" customWidth="1"/>
    <col min="5" max="5" width="9.375" style="75" customWidth="1"/>
    <col min="6" max="6" width="7.875" style="76" customWidth="1" outlineLevel="1"/>
    <col min="7" max="7" width="7.5" style="76" customWidth="1" outlineLevel="1"/>
    <col min="8" max="8" width="8" style="77" customWidth="1" outlineLevel="1"/>
    <col min="9" max="9" width="8" style="77" customWidth="1"/>
    <col min="10" max="10" width="10" style="77" customWidth="1"/>
    <col min="11" max="13" width="9.875" style="78" customWidth="1"/>
    <col min="14" max="14" width="12.625" style="78" customWidth="1"/>
    <col min="15" max="15" width="10.625" style="77" customWidth="1"/>
    <col min="16" max="227" width="9" style="79" customWidth="1"/>
    <col min="228" max="228" width="2.625" style="79" customWidth="1"/>
    <col min="229" max="229" width="6.75" style="79" customWidth="1"/>
    <col min="230" max="230" width="12.625" style="79" customWidth="1"/>
    <col min="231" max="231" width="32.375" style="79" customWidth="1"/>
    <col min="232" max="232" width="5.375" style="79" customWidth="1"/>
    <col min="233" max="252" width="8.875" style="79"/>
    <col min="253" max="253" width="5.375" style="79" customWidth="1"/>
    <col min="254" max="254" width="13.75" style="79" customWidth="1"/>
    <col min="255" max="255" width="37.125" style="79" customWidth="1"/>
    <col min="256" max="256" width="5.375" style="79" customWidth="1"/>
    <col min="257" max="257" width="10.875" style="79" customWidth="1"/>
    <col min="258" max="259" width="8.625" style="79" customWidth="1"/>
    <col min="260" max="260" width="7.875" style="79" customWidth="1"/>
    <col min="261" max="261" width="11.625" style="79" customWidth="1"/>
    <col min="262" max="262" width="10.625" style="79" customWidth="1"/>
    <col min="263" max="263" width="15.375" style="79" customWidth="1"/>
    <col min="264" max="264" width="16.875" style="79" customWidth="1"/>
    <col min="265" max="269" width="9" style="79" hidden="1" customWidth="1"/>
    <col min="270" max="483" width="9" style="79" customWidth="1"/>
    <col min="484" max="484" width="2.625" style="79" customWidth="1"/>
    <col min="485" max="485" width="6.75" style="79" customWidth="1"/>
    <col min="486" max="486" width="12.625" style="79" customWidth="1"/>
    <col min="487" max="487" width="32.375" style="79" customWidth="1"/>
    <col min="488" max="488" width="5.375" style="79" customWidth="1"/>
    <col min="489" max="508" width="8.875" style="79"/>
    <col min="509" max="509" width="5.375" style="79" customWidth="1"/>
    <col min="510" max="510" width="13.75" style="79" customWidth="1"/>
    <col min="511" max="511" width="37.125" style="79" customWidth="1"/>
    <col min="512" max="512" width="5.375" style="79" customWidth="1"/>
    <col min="513" max="513" width="10.875" style="79" customWidth="1"/>
    <col min="514" max="515" width="8.625" style="79" customWidth="1"/>
    <col min="516" max="516" width="7.875" style="79" customWidth="1"/>
    <col min="517" max="517" width="11.625" style="79" customWidth="1"/>
    <col min="518" max="518" width="10.625" style="79" customWidth="1"/>
    <col min="519" max="519" width="15.375" style="79" customWidth="1"/>
    <col min="520" max="520" width="16.875" style="79" customWidth="1"/>
    <col min="521" max="525" width="9" style="79" hidden="1" customWidth="1"/>
    <col min="526" max="739" width="9" style="79" customWidth="1"/>
    <col min="740" max="740" width="2.625" style="79" customWidth="1"/>
    <col min="741" max="741" width="6.75" style="79" customWidth="1"/>
    <col min="742" max="742" width="12.625" style="79" customWidth="1"/>
    <col min="743" max="743" width="32.375" style="79" customWidth="1"/>
    <col min="744" max="744" width="5.375" style="79" customWidth="1"/>
    <col min="745" max="764" width="8.875" style="79"/>
    <col min="765" max="765" width="5.375" style="79" customWidth="1"/>
    <col min="766" max="766" width="13.75" style="79" customWidth="1"/>
    <col min="767" max="767" width="37.125" style="79" customWidth="1"/>
    <col min="768" max="768" width="5.375" style="79" customWidth="1"/>
    <col min="769" max="769" width="10.875" style="79" customWidth="1"/>
    <col min="770" max="771" width="8.625" style="79" customWidth="1"/>
    <col min="772" max="772" width="7.875" style="79" customWidth="1"/>
    <col min="773" max="773" width="11.625" style="79" customWidth="1"/>
    <col min="774" max="774" width="10.625" style="79" customWidth="1"/>
    <col min="775" max="775" width="15.375" style="79" customWidth="1"/>
    <col min="776" max="776" width="16.875" style="79" customWidth="1"/>
    <col min="777" max="781" width="9" style="79" hidden="1" customWidth="1"/>
    <col min="782" max="995" width="9" style="79" customWidth="1"/>
    <col min="996" max="996" width="2.625" style="79" customWidth="1"/>
    <col min="997" max="997" width="6.75" style="79" customWidth="1"/>
    <col min="998" max="998" width="12.625" style="79" customWidth="1"/>
    <col min="999" max="999" width="32.375" style="79" customWidth="1"/>
    <col min="1000" max="1000" width="5.375" style="79" customWidth="1"/>
    <col min="1001" max="1020" width="8.875" style="79"/>
    <col min="1021" max="1021" width="5.375" style="79" customWidth="1"/>
    <col min="1022" max="1022" width="13.75" style="79" customWidth="1"/>
    <col min="1023" max="1023" width="37.125" style="79" customWidth="1"/>
    <col min="1024" max="1024" width="5.375" style="79" customWidth="1"/>
    <col min="1025" max="1025" width="10.875" style="79" customWidth="1"/>
    <col min="1026" max="1027" width="8.625" style="79" customWidth="1"/>
    <col min="1028" max="1028" width="7.875" style="79" customWidth="1"/>
    <col min="1029" max="1029" width="11.625" style="79" customWidth="1"/>
    <col min="1030" max="1030" width="10.625" style="79" customWidth="1"/>
    <col min="1031" max="1031" width="15.375" style="79" customWidth="1"/>
    <col min="1032" max="1032" width="16.875" style="79" customWidth="1"/>
    <col min="1033" max="1037" width="9" style="79" hidden="1" customWidth="1"/>
    <col min="1038" max="1251" width="9" style="79" customWidth="1"/>
    <col min="1252" max="1252" width="2.625" style="79" customWidth="1"/>
    <col min="1253" max="1253" width="6.75" style="79" customWidth="1"/>
    <col min="1254" max="1254" width="12.625" style="79" customWidth="1"/>
    <col min="1255" max="1255" width="32.375" style="79" customWidth="1"/>
    <col min="1256" max="1256" width="5.375" style="79" customWidth="1"/>
    <col min="1257" max="1276" width="8.875" style="79"/>
    <col min="1277" max="1277" width="5.375" style="79" customWidth="1"/>
    <col min="1278" max="1278" width="13.75" style="79" customWidth="1"/>
    <col min="1279" max="1279" width="37.125" style="79" customWidth="1"/>
    <col min="1280" max="1280" width="5.375" style="79" customWidth="1"/>
    <col min="1281" max="1281" width="10.875" style="79" customWidth="1"/>
    <col min="1282" max="1283" width="8.625" style="79" customWidth="1"/>
    <col min="1284" max="1284" width="7.875" style="79" customWidth="1"/>
    <col min="1285" max="1285" width="11.625" style="79" customWidth="1"/>
    <col min="1286" max="1286" width="10.625" style="79" customWidth="1"/>
    <col min="1287" max="1287" width="15.375" style="79" customWidth="1"/>
    <col min="1288" max="1288" width="16.875" style="79" customWidth="1"/>
    <col min="1289" max="1293" width="9" style="79" hidden="1" customWidth="1"/>
    <col min="1294" max="1507" width="9" style="79" customWidth="1"/>
    <col min="1508" max="1508" width="2.625" style="79" customWidth="1"/>
    <col min="1509" max="1509" width="6.75" style="79" customWidth="1"/>
    <col min="1510" max="1510" width="12.625" style="79" customWidth="1"/>
    <col min="1511" max="1511" width="32.375" style="79" customWidth="1"/>
    <col min="1512" max="1512" width="5.375" style="79" customWidth="1"/>
    <col min="1513" max="1532" width="8.875" style="79"/>
    <col min="1533" max="1533" width="5.375" style="79" customWidth="1"/>
    <col min="1534" max="1534" width="13.75" style="79" customWidth="1"/>
    <col min="1535" max="1535" width="37.125" style="79" customWidth="1"/>
    <col min="1536" max="1536" width="5.375" style="79" customWidth="1"/>
    <col min="1537" max="1537" width="10.875" style="79" customWidth="1"/>
    <col min="1538" max="1539" width="8.625" style="79" customWidth="1"/>
    <col min="1540" max="1540" width="7.875" style="79" customWidth="1"/>
    <col min="1541" max="1541" width="11.625" style="79" customWidth="1"/>
    <col min="1542" max="1542" width="10.625" style="79" customWidth="1"/>
    <col min="1543" max="1543" width="15.375" style="79" customWidth="1"/>
    <col min="1544" max="1544" width="16.875" style="79" customWidth="1"/>
    <col min="1545" max="1549" width="9" style="79" hidden="1" customWidth="1"/>
    <col min="1550" max="1763" width="9" style="79" customWidth="1"/>
    <col min="1764" max="1764" width="2.625" style="79" customWidth="1"/>
    <col min="1765" max="1765" width="6.75" style="79" customWidth="1"/>
    <col min="1766" max="1766" width="12.625" style="79" customWidth="1"/>
    <col min="1767" max="1767" width="32.375" style="79" customWidth="1"/>
    <col min="1768" max="1768" width="5.375" style="79" customWidth="1"/>
    <col min="1769" max="1788" width="8.875" style="79"/>
    <col min="1789" max="1789" width="5.375" style="79" customWidth="1"/>
    <col min="1790" max="1790" width="13.75" style="79" customWidth="1"/>
    <col min="1791" max="1791" width="37.125" style="79" customWidth="1"/>
    <col min="1792" max="1792" width="5.375" style="79" customWidth="1"/>
    <col min="1793" max="1793" width="10.875" style="79" customWidth="1"/>
    <col min="1794" max="1795" width="8.625" style="79" customWidth="1"/>
    <col min="1796" max="1796" width="7.875" style="79" customWidth="1"/>
    <col min="1797" max="1797" width="11.625" style="79" customWidth="1"/>
    <col min="1798" max="1798" width="10.625" style="79" customWidth="1"/>
    <col min="1799" max="1799" width="15.375" style="79" customWidth="1"/>
    <col min="1800" max="1800" width="16.875" style="79" customWidth="1"/>
    <col min="1801" max="1805" width="9" style="79" hidden="1" customWidth="1"/>
    <col min="1806" max="2019" width="9" style="79" customWidth="1"/>
    <col min="2020" max="2020" width="2.625" style="79" customWidth="1"/>
    <col min="2021" max="2021" width="6.75" style="79" customWidth="1"/>
    <col min="2022" max="2022" width="12.625" style="79" customWidth="1"/>
    <col min="2023" max="2023" width="32.375" style="79" customWidth="1"/>
    <col min="2024" max="2024" width="5.375" style="79" customWidth="1"/>
    <col min="2025" max="2044" width="8.875" style="79"/>
    <col min="2045" max="2045" width="5.375" style="79" customWidth="1"/>
    <col min="2046" max="2046" width="13.75" style="79" customWidth="1"/>
    <col min="2047" max="2047" width="37.125" style="79" customWidth="1"/>
    <col min="2048" max="2048" width="5.375" style="79" customWidth="1"/>
    <col min="2049" max="2049" width="10.875" style="79" customWidth="1"/>
    <col min="2050" max="2051" width="8.625" style="79" customWidth="1"/>
    <col min="2052" max="2052" width="7.875" style="79" customWidth="1"/>
    <col min="2053" max="2053" width="11.625" style="79" customWidth="1"/>
    <col min="2054" max="2054" width="10.625" style="79" customWidth="1"/>
    <col min="2055" max="2055" width="15.375" style="79" customWidth="1"/>
    <col min="2056" max="2056" width="16.875" style="79" customWidth="1"/>
    <col min="2057" max="2061" width="9" style="79" hidden="1" customWidth="1"/>
    <col min="2062" max="2275" width="9" style="79" customWidth="1"/>
    <col min="2276" max="2276" width="2.625" style="79" customWidth="1"/>
    <col min="2277" max="2277" width="6.75" style="79" customWidth="1"/>
    <col min="2278" max="2278" width="12.625" style="79" customWidth="1"/>
    <col min="2279" max="2279" width="32.375" style="79" customWidth="1"/>
    <col min="2280" max="2280" width="5.375" style="79" customWidth="1"/>
    <col min="2281" max="2300" width="8.875" style="79"/>
    <col min="2301" max="2301" width="5.375" style="79" customWidth="1"/>
    <col min="2302" max="2302" width="13.75" style="79" customWidth="1"/>
    <col min="2303" max="2303" width="37.125" style="79" customWidth="1"/>
    <col min="2304" max="2304" width="5.375" style="79" customWidth="1"/>
    <col min="2305" max="2305" width="10.875" style="79" customWidth="1"/>
    <col min="2306" max="2307" width="8.625" style="79" customWidth="1"/>
    <col min="2308" max="2308" width="7.875" style="79" customWidth="1"/>
    <col min="2309" max="2309" width="11.625" style="79" customWidth="1"/>
    <col min="2310" max="2310" width="10.625" style="79" customWidth="1"/>
    <col min="2311" max="2311" width="15.375" style="79" customWidth="1"/>
    <col min="2312" max="2312" width="16.875" style="79" customWidth="1"/>
    <col min="2313" max="2317" width="9" style="79" hidden="1" customWidth="1"/>
    <col min="2318" max="2531" width="9" style="79" customWidth="1"/>
    <col min="2532" max="2532" width="2.625" style="79" customWidth="1"/>
    <col min="2533" max="2533" width="6.75" style="79" customWidth="1"/>
    <col min="2534" max="2534" width="12.625" style="79" customWidth="1"/>
    <col min="2535" max="2535" width="32.375" style="79" customWidth="1"/>
    <col min="2536" max="2536" width="5.375" style="79" customWidth="1"/>
    <col min="2537" max="2556" width="8.875" style="79"/>
    <col min="2557" max="2557" width="5.375" style="79" customWidth="1"/>
    <col min="2558" max="2558" width="13.75" style="79" customWidth="1"/>
    <col min="2559" max="2559" width="37.125" style="79" customWidth="1"/>
    <col min="2560" max="2560" width="5.375" style="79" customWidth="1"/>
    <col min="2561" max="2561" width="10.875" style="79" customWidth="1"/>
    <col min="2562" max="2563" width="8.625" style="79" customWidth="1"/>
    <col min="2564" max="2564" width="7.875" style="79" customWidth="1"/>
    <col min="2565" max="2565" width="11.625" style="79" customWidth="1"/>
    <col min="2566" max="2566" width="10.625" style="79" customWidth="1"/>
    <col min="2567" max="2567" width="15.375" style="79" customWidth="1"/>
    <col min="2568" max="2568" width="16.875" style="79" customWidth="1"/>
    <col min="2569" max="2573" width="9" style="79" hidden="1" customWidth="1"/>
    <col min="2574" max="2787" width="9" style="79" customWidth="1"/>
    <col min="2788" max="2788" width="2.625" style="79" customWidth="1"/>
    <col min="2789" max="2789" width="6.75" style="79" customWidth="1"/>
    <col min="2790" max="2790" width="12.625" style="79" customWidth="1"/>
    <col min="2791" max="2791" width="32.375" style="79" customWidth="1"/>
    <col min="2792" max="2792" width="5.375" style="79" customWidth="1"/>
    <col min="2793" max="2812" width="8.875" style="79"/>
    <col min="2813" max="2813" width="5.375" style="79" customWidth="1"/>
    <col min="2814" max="2814" width="13.75" style="79" customWidth="1"/>
    <col min="2815" max="2815" width="37.125" style="79" customWidth="1"/>
    <col min="2816" max="2816" width="5.375" style="79" customWidth="1"/>
    <col min="2817" max="2817" width="10.875" style="79" customWidth="1"/>
    <col min="2818" max="2819" width="8.625" style="79" customWidth="1"/>
    <col min="2820" max="2820" width="7.875" style="79" customWidth="1"/>
    <col min="2821" max="2821" width="11.625" style="79" customWidth="1"/>
    <col min="2822" max="2822" width="10.625" style="79" customWidth="1"/>
    <col min="2823" max="2823" width="15.375" style="79" customWidth="1"/>
    <col min="2824" max="2824" width="16.875" style="79" customWidth="1"/>
    <col min="2825" max="2829" width="9" style="79" hidden="1" customWidth="1"/>
    <col min="2830" max="3043" width="9" style="79" customWidth="1"/>
    <col min="3044" max="3044" width="2.625" style="79" customWidth="1"/>
    <col min="3045" max="3045" width="6.75" style="79" customWidth="1"/>
    <col min="3046" max="3046" width="12.625" style="79" customWidth="1"/>
    <col min="3047" max="3047" width="32.375" style="79" customWidth="1"/>
    <col min="3048" max="3048" width="5.375" style="79" customWidth="1"/>
    <col min="3049" max="3068" width="8.875" style="79"/>
    <col min="3069" max="3069" width="5.375" style="79" customWidth="1"/>
    <col min="3070" max="3070" width="13.75" style="79" customWidth="1"/>
    <col min="3071" max="3071" width="37.125" style="79" customWidth="1"/>
    <col min="3072" max="3072" width="5.375" style="79" customWidth="1"/>
    <col min="3073" max="3073" width="10.875" style="79" customWidth="1"/>
    <col min="3074" max="3075" width="8.625" style="79" customWidth="1"/>
    <col min="3076" max="3076" width="7.875" style="79" customWidth="1"/>
    <col min="3077" max="3077" width="11.625" style="79" customWidth="1"/>
    <col min="3078" max="3078" width="10.625" style="79" customWidth="1"/>
    <col min="3079" max="3079" width="15.375" style="79" customWidth="1"/>
    <col min="3080" max="3080" width="16.875" style="79" customWidth="1"/>
    <col min="3081" max="3085" width="9" style="79" hidden="1" customWidth="1"/>
    <col min="3086" max="3299" width="9" style="79" customWidth="1"/>
    <col min="3300" max="3300" width="2.625" style="79" customWidth="1"/>
    <col min="3301" max="3301" width="6.75" style="79" customWidth="1"/>
    <col min="3302" max="3302" width="12.625" style="79" customWidth="1"/>
    <col min="3303" max="3303" width="32.375" style="79" customWidth="1"/>
    <col min="3304" max="3304" width="5.375" style="79" customWidth="1"/>
    <col min="3305" max="3324" width="8.875" style="79"/>
    <col min="3325" max="3325" width="5.375" style="79" customWidth="1"/>
    <col min="3326" max="3326" width="13.75" style="79" customWidth="1"/>
    <col min="3327" max="3327" width="37.125" style="79" customWidth="1"/>
    <col min="3328" max="3328" width="5.375" style="79" customWidth="1"/>
    <col min="3329" max="3329" width="10.875" style="79" customWidth="1"/>
    <col min="3330" max="3331" width="8.625" style="79" customWidth="1"/>
    <col min="3332" max="3332" width="7.875" style="79" customWidth="1"/>
    <col min="3333" max="3333" width="11.625" style="79" customWidth="1"/>
    <col min="3334" max="3334" width="10.625" style="79" customWidth="1"/>
    <col min="3335" max="3335" width="15.375" style="79" customWidth="1"/>
    <col min="3336" max="3336" width="16.875" style="79" customWidth="1"/>
    <col min="3337" max="3341" width="9" style="79" hidden="1" customWidth="1"/>
    <col min="3342" max="3555" width="9" style="79" customWidth="1"/>
    <col min="3556" max="3556" width="2.625" style="79" customWidth="1"/>
    <col min="3557" max="3557" width="6.75" style="79" customWidth="1"/>
    <col min="3558" max="3558" width="12.625" style="79" customWidth="1"/>
    <col min="3559" max="3559" width="32.375" style="79" customWidth="1"/>
    <col min="3560" max="3560" width="5.375" style="79" customWidth="1"/>
    <col min="3561" max="3580" width="8.875" style="79"/>
    <col min="3581" max="3581" width="5.375" style="79" customWidth="1"/>
    <col min="3582" max="3582" width="13.75" style="79" customWidth="1"/>
    <col min="3583" max="3583" width="37.125" style="79" customWidth="1"/>
    <col min="3584" max="3584" width="5.375" style="79" customWidth="1"/>
    <col min="3585" max="3585" width="10.875" style="79" customWidth="1"/>
    <col min="3586" max="3587" width="8.625" style="79" customWidth="1"/>
    <col min="3588" max="3588" width="7.875" style="79" customWidth="1"/>
    <col min="3589" max="3589" width="11.625" style="79" customWidth="1"/>
    <col min="3590" max="3590" width="10.625" style="79" customWidth="1"/>
    <col min="3591" max="3591" width="15.375" style="79" customWidth="1"/>
    <col min="3592" max="3592" width="16.875" style="79" customWidth="1"/>
    <col min="3593" max="3597" width="9" style="79" hidden="1" customWidth="1"/>
    <col min="3598" max="3811" width="9" style="79" customWidth="1"/>
    <col min="3812" max="3812" width="2.625" style="79" customWidth="1"/>
    <col min="3813" max="3813" width="6.75" style="79" customWidth="1"/>
    <col min="3814" max="3814" width="12.625" style="79" customWidth="1"/>
    <col min="3815" max="3815" width="32.375" style="79" customWidth="1"/>
    <col min="3816" max="3816" width="5.375" style="79" customWidth="1"/>
    <col min="3817" max="3836" width="8.875" style="79"/>
    <col min="3837" max="3837" width="5.375" style="79" customWidth="1"/>
    <col min="3838" max="3838" width="13.75" style="79" customWidth="1"/>
    <col min="3839" max="3839" width="37.125" style="79" customWidth="1"/>
    <col min="3840" max="3840" width="5.375" style="79" customWidth="1"/>
    <col min="3841" max="3841" width="10.875" style="79" customWidth="1"/>
    <col min="3842" max="3843" width="8.625" style="79" customWidth="1"/>
    <col min="3844" max="3844" width="7.875" style="79" customWidth="1"/>
    <col min="3845" max="3845" width="11.625" style="79" customWidth="1"/>
    <col min="3846" max="3846" width="10.625" style="79" customWidth="1"/>
    <col min="3847" max="3847" width="15.375" style="79" customWidth="1"/>
    <col min="3848" max="3848" width="16.875" style="79" customWidth="1"/>
    <col min="3849" max="3853" width="9" style="79" hidden="1" customWidth="1"/>
    <col min="3854" max="4067" width="9" style="79" customWidth="1"/>
    <col min="4068" max="4068" width="2.625" style="79" customWidth="1"/>
    <col min="4069" max="4069" width="6.75" style="79" customWidth="1"/>
    <col min="4070" max="4070" width="12.625" style="79" customWidth="1"/>
    <col min="4071" max="4071" width="32.375" style="79" customWidth="1"/>
    <col min="4072" max="4072" width="5.375" style="79" customWidth="1"/>
    <col min="4073" max="4092" width="8.875" style="79"/>
    <col min="4093" max="4093" width="5.375" style="79" customWidth="1"/>
    <col min="4094" max="4094" width="13.75" style="79" customWidth="1"/>
    <col min="4095" max="4095" width="37.125" style="79" customWidth="1"/>
    <col min="4096" max="4096" width="5.375" style="79" customWidth="1"/>
    <col min="4097" max="4097" width="10.875" style="79" customWidth="1"/>
    <col min="4098" max="4099" width="8.625" style="79" customWidth="1"/>
    <col min="4100" max="4100" width="7.875" style="79" customWidth="1"/>
    <col min="4101" max="4101" width="11.625" style="79" customWidth="1"/>
    <col min="4102" max="4102" width="10.625" style="79" customWidth="1"/>
    <col min="4103" max="4103" width="15.375" style="79" customWidth="1"/>
    <col min="4104" max="4104" width="16.875" style="79" customWidth="1"/>
    <col min="4105" max="4109" width="9" style="79" hidden="1" customWidth="1"/>
    <col min="4110" max="4323" width="9" style="79" customWidth="1"/>
    <col min="4324" max="4324" width="2.625" style="79" customWidth="1"/>
    <col min="4325" max="4325" width="6.75" style="79" customWidth="1"/>
    <col min="4326" max="4326" width="12.625" style="79" customWidth="1"/>
    <col min="4327" max="4327" width="32.375" style="79" customWidth="1"/>
    <col min="4328" max="4328" width="5.375" style="79" customWidth="1"/>
    <col min="4329" max="4348" width="8.875" style="79"/>
    <col min="4349" max="4349" width="5.375" style="79" customWidth="1"/>
    <col min="4350" max="4350" width="13.75" style="79" customWidth="1"/>
    <col min="4351" max="4351" width="37.125" style="79" customWidth="1"/>
    <col min="4352" max="4352" width="5.375" style="79" customWidth="1"/>
    <col min="4353" max="4353" width="10.875" style="79" customWidth="1"/>
    <col min="4354" max="4355" width="8.625" style="79" customWidth="1"/>
    <col min="4356" max="4356" width="7.875" style="79" customWidth="1"/>
    <col min="4357" max="4357" width="11.625" style="79" customWidth="1"/>
    <col min="4358" max="4358" width="10.625" style="79" customWidth="1"/>
    <col min="4359" max="4359" width="15.375" style="79" customWidth="1"/>
    <col min="4360" max="4360" width="16.875" style="79" customWidth="1"/>
    <col min="4361" max="4365" width="9" style="79" hidden="1" customWidth="1"/>
    <col min="4366" max="4579" width="9" style="79" customWidth="1"/>
    <col min="4580" max="4580" width="2.625" style="79" customWidth="1"/>
    <col min="4581" max="4581" width="6.75" style="79" customWidth="1"/>
    <col min="4582" max="4582" width="12.625" style="79" customWidth="1"/>
    <col min="4583" max="4583" width="32.375" style="79" customWidth="1"/>
    <col min="4584" max="4584" width="5.375" style="79" customWidth="1"/>
    <col min="4585" max="4604" width="8.875" style="79"/>
    <col min="4605" max="4605" width="5.375" style="79" customWidth="1"/>
    <col min="4606" max="4606" width="13.75" style="79" customWidth="1"/>
    <col min="4607" max="4607" width="37.125" style="79" customWidth="1"/>
    <col min="4608" max="4608" width="5.375" style="79" customWidth="1"/>
    <col min="4609" max="4609" width="10.875" style="79" customWidth="1"/>
    <col min="4610" max="4611" width="8.625" style="79" customWidth="1"/>
    <col min="4612" max="4612" width="7.875" style="79" customWidth="1"/>
    <col min="4613" max="4613" width="11.625" style="79" customWidth="1"/>
    <col min="4614" max="4614" width="10.625" style="79" customWidth="1"/>
    <col min="4615" max="4615" width="15.375" style="79" customWidth="1"/>
    <col min="4616" max="4616" width="16.875" style="79" customWidth="1"/>
    <col min="4617" max="4621" width="9" style="79" hidden="1" customWidth="1"/>
    <col min="4622" max="4835" width="9" style="79" customWidth="1"/>
    <col min="4836" max="4836" width="2.625" style="79" customWidth="1"/>
    <col min="4837" max="4837" width="6.75" style="79" customWidth="1"/>
    <col min="4838" max="4838" width="12.625" style="79" customWidth="1"/>
    <col min="4839" max="4839" width="32.375" style="79" customWidth="1"/>
    <col min="4840" max="4840" width="5.375" style="79" customWidth="1"/>
    <col min="4841" max="4860" width="8.875" style="79"/>
    <col min="4861" max="4861" width="5.375" style="79" customWidth="1"/>
    <col min="4862" max="4862" width="13.75" style="79" customWidth="1"/>
    <col min="4863" max="4863" width="37.125" style="79" customWidth="1"/>
    <col min="4864" max="4864" width="5.375" style="79" customWidth="1"/>
    <col min="4865" max="4865" width="10.875" style="79" customWidth="1"/>
    <col min="4866" max="4867" width="8.625" style="79" customWidth="1"/>
    <col min="4868" max="4868" width="7.875" style="79" customWidth="1"/>
    <col min="4869" max="4869" width="11.625" style="79" customWidth="1"/>
    <col min="4870" max="4870" width="10.625" style="79" customWidth="1"/>
    <col min="4871" max="4871" width="15.375" style="79" customWidth="1"/>
    <col min="4872" max="4872" width="16.875" style="79" customWidth="1"/>
    <col min="4873" max="4877" width="9" style="79" hidden="1" customWidth="1"/>
    <col min="4878" max="5091" width="9" style="79" customWidth="1"/>
    <col min="5092" max="5092" width="2.625" style="79" customWidth="1"/>
    <col min="5093" max="5093" width="6.75" style="79" customWidth="1"/>
    <col min="5094" max="5094" width="12.625" style="79" customWidth="1"/>
    <col min="5095" max="5095" width="32.375" style="79" customWidth="1"/>
    <col min="5096" max="5096" width="5.375" style="79" customWidth="1"/>
    <col min="5097" max="5116" width="8.875" style="79"/>
    <col min="5117" max="5117" width="5.375" style="79" customWidth="1"/>
    <col min="5118" max="5118" width="13.75" style="79" customWidth="1"/>
    <col min="5119" max="5119" width="37.125" style="79" customWidth="1"/>
    <col min="5120" max="5120" width="5.375" style="79" customWidth="1"/>
    <col min="5121" max="5121" width="10.875" style="79" customWidth="1"/>
    <col min="5122" max="5123" width="8.625" style="79" customWidth="1"/>
    <col min="5124" max="5124" width="7.875" style="79" customWidth="1"/>
    <col min="5125" max="5125" width="11.625" style="79" customWidth="1"/>
    <col min="5126" max="5126" width="10.625" style="79" customWidth="1"/>
    <col min="5127" max="5127" width="15.375" style="79" customWidth="1"/>
    <col min="5128" max="5128" width="16.875" style="79" customWidth="1"/>
    <col min="5129" max="5133" width="9" style="79" hidden="1" customWidth="1"/>
    <col min="5134" max="5347" width="9" style="79" customWidth="1"/>
    <col min="5348" max="5348" width="2.625" style="79" customWidth="1"/>
    <col min="5349" max="5349" width="6.75" style="79" customWidth="1"/>
    <col min="5350" max="5350" width="12.625" style="79" customWidth="1"/>
    <col min="5351" max="5351" width="32.375" style="79" customWidth="1"/>
    <col min="5352" max="5352" width="5.375" style="79" customWidth="1"/>
    <col min="5353" max="5372" width="8.875" style="79"/>
    <col min="5373" max="5373" width="5.375" style="79" customWidth="1"/>
    <col min="5374" max="5374" width="13.75" style="79" customWidth="1"/>
    <col min="5375" max="5375" width="37.125" style="79" customWidth="1"/>
    <col min="5376" max="5376" width="5.375" style="79" customWidth="1"/>
    <col min="5377" max="5377" width="10.875" style="79" customWidth="1"/>
    <col min="5378" max="5379" width="8.625" style="79" customWidth="1"/>
    <col min="5380" max="5380" width="7.875" style="79" customWidth="1"/>
    <col min="5381" max="5381" width="11.625" style="79" customWidth="1"/>
    <col min="5382" max="5382" width="10.625" style="79" customWidth="1"/>
    <col min="5383" max="5383" width="15.375" style="79" customWidth="1"/>
    <col min="5384" max="5384" width="16.875" style="79" customWidth="1"/>
    <col min="5385" max="5389" width="9" style="79" hidden="1" customWidth="1"/>
    <col min="5390" max="5603" width="9" style="79" customWidth="1"/>
    <col min="5604" max="5604" width="2.625" style="79" customWidth="1"/>
    <col min="5605" max="5605" width="6.75" style="79" customWidth="1"/>
    <col min="5606" max="5606" width="12.625" style="79" customWidth="1"/>
    <col min="5607" max="5607" width="32.375" style="79" customWidth="1"/>
    <col min="5608" max="5608" width="5.375" style="79" customWidth="1"/>
    <col min="5609" max="5628" width="8.875" style="79"/>
    <col min="5629" max="5629" width="5.375" style="79" customWidth="1"/>
    <col min="5630" max="5630" width="13.75" style="79" customWidth="1"/>
    <col min="5631" max="5631" width="37.125" style="79" customWidth="1"/>
    <col min="5632" max="5632" width="5.375" style="79" customWidth="1"/>
    <col min="5633" max="5633" width="10.875" style="79" customWidth="1"/>
    <col min="5634" max="5635" width="8.625" style="79" customWidth="1"/>
    <col min="5636" max="5636" width="7.875" style="79" customWidth="1"/>
    <col min="5637" max="5637" width="11.625" style="79" customWidth="1"/>
    <col min="5638" max="5638" width="10.625" style="79" customWidth="1"/>
    <col min="5639" max="5639" width="15.375" style="79" customWidth="1"/>
    <col min="5640" max="5640" width="16.875" style="79" customWidth="1"/>
    <col min="5641" max="5645" width="9" style="79" hidden="1" customWidth="1"/>
    <col min="5646" max="5859" width="9" style="79" customWidth="1"/>
    <col min="5860" max="5860" width="2.625" style="79" customWidth="1"/>
    <col min="5861" max="5861" width="6.75" style="79" customWidth="1"/>
    <col min="5862" max="5862" width="12.625" style="79" customWidth="1"/>
    <col min="5863" max="5863" width="32.375" style="79" customWidth="1"/>
    <col min="5864" max="5864" width="5.375" style="79" customWidth="1"/>
    <col min="5865" max="5884" width="8.875" style="79"/>
    <col min="5885" max="5885" width="5.375" style="79" customWidth="1"/>
    <col min="5886" max="5886" width="13.75" style="79" customWidth="1"/>
    <col min="5887" max="5887" width="37.125" style="79" customWidth="1"/>
    <col min="5888" max="5888" width="5.375" style="79" customWidth="1"/>
    <col min="5889" max="5889" width="10.875" style="79" customWidth="1"/>
    <col min="5890" max="5891" width="8.625" style="79" customWidth="1"/>
    <col min="5892" max="5892" width="7.875" style="79" customWidth="1"/>
    <col min="5893" max="5893" width="11.625" style="79" customWidth="1"/>
    <col min="5894" max="5894" width="10.625" style="79" customWidth="1"/>
    <col min="5895" max="5895" width="15.375" style="79" customWidth="1"/>
    <col min="5896" max="5896" width="16.875" style="79" customWidth="1"/>
    <col min="5897" max="5901" width="9" style="79" hidden="1" customWidth="1"/>
    <col min="5902" max="6115" width="9" style="79" customWidth="1"/>
    <col min="6116" max="6116" width="2.625" style="79" customWidth="1"/>
    <col min="6117" max="6117" width="6.75" style="79" customWidth="1"/>
    <col min="6118" max="6118" width="12.625" style="79" customWidth="1"/>
    <col min="6119" max="6119" width="32.375" style="79" customWidth="1"/>
    <col min="6120" max="6120" width="5.375" style="79" customWidth="1"/>
    <col min="6121" max="6140" width="8.875" style="79"/>
    <col min="6141" max="6141" width="5.375" style="79" customWidth="1"/>
    <col min="6142" max="6142" width="13.75" style="79" customWidth="1"/>
    <col min="6143" max="6143" width="37.125" style="79" customWidth="1"/>
    <col min="6144" max="6144" width="5.375" style="79" customWidth="1"/>
    <col min="6145" max="6145" width="10.875" style="79" customWidth="1"/>
    <col min="6146" max="6147" width="8.625" style="79" customWidth="1"/>
    <col min="6148" max="6148" width="7.875" style="79" customWidth="1"/>
    <col min="6149" max="6149" width="11.625" style="79" customWidth="1"/>
    <col min="6150" max="6150" width="10.625" style="79" customWidth="1"/>
    <col min="6151" max="6151" width="15.375" style="79" customWidth="1"/>
    <col min="6152" max="6152" width="16.875" style="79" customWidth="1"/>
    <col min="6153" max="6157" width="9" style="79" hidden="1" customWidth="1"/>
    <col min="6158" max="6371" width="9" style="79" customWidth="1"/>
    <col min="6372" max="6372" width="2.625" style="79" customWidth="1"/>
    <col min="6373" max="6373" width="6.75" style="79" customWidth="1"/>
    <col min="6374" max="6374" width="12.625" style="79" customWidth="1"/>
    <col min="6375" max="6375" width="32.375" style="79" customWidth="1"/>
    <col min="6376" max="6376" width="5.375" style="79" customWidth="1"/>
    <col min="6377" max="6396" width="8.875" style="79"/>
    <col min="6397" max="6397" width="5.375" style="79" customWidth="1"/>
    <col min="6398" max="6398" width="13.75" style="79" customWidth="1"/>
    <col min="6399" max="6399" width="37.125" style="79" customWidth="1"/>
    <col min="6400" max="6400" width="5.375" style="79" customWidth="1"/>
    <col min="6401" max="6401" width="10.875" style="79" customWidth="1"/>
    <col min="6402" max="6403" width="8.625" style="79" customWidth="1"/>
    <col min="6404" max="6404" width="7.875" style="79" customWidth="1"/>
    <col min="6405" max="6405" width="11.625" style="79" customWidth="1"/>
    <col min="6406" max="6406" width="10.625" style="79" customWidth="1"/>
    <col min="6407" max="6407" width="15.375" style="79" customWidth="1"/>
    <col min="6408" max="6408" width="16.875" style="79" customWidth="1"/>
    <col min="6409" max="6413" width="9" style="79" hidden="1" customWidth="1"/>
    <col min="6414" max="6627" width="9" style="79" customWidth="1"/>
    <col min="6628" max="6628" width="2.625" style="79" customWidth="1"/>
    <col min="6629" max="6629" width="6.75" style="79" customWidth="1"/>
    <col min="6630" max="6630" width="12.625" style="79" customWidth="1"/>
    <col min="6631" max="6631" width="32.375" style="79" customWidth="1"/>
    <col min="6632" max="6632" width="5.375" style="79" customWidth="1"/>
    <col min="6633" max="6652" width="8.875" style="79"/>
    <col min="6653" max="6653" width="5.375" style="79" customWidth="1"/>
    <col min="6654" max="6654" width="13.75" style="79" customWidth="1"/>
    <col min="6655" max="6655" width="37.125" style="79" customWidth="1"/>
    <col min="6656" max="6656" width="5.375" style="79" customWidth="1"/>
    <col min="6657" max="6657" width="10.875" style="79" customWidth="1"/>
    <col min="6658" max="6659" width="8.625" style="79" customWidth="1"/>
    <col min="6660" max="6660" width="7.875" style="79" customWidth="1"/>
    <col min="6661" max="6661" width="11.625" style="79" customWidth="1"/>
    <col min="6662" max="6662" width="10.625" style="79" customWidth="1"/>
    <col min="6663" max="6663" width="15.375" style="79" customWidth="1"/>
    <col min="6664" max="6664" width="16.875" style="79" customWidth="1"/>
    <col min="6665" max="6669" width="9" style="79" hidden="1" customWidth="1"/>
    <col min="6670" max="6883" width="9" style="79" customWidth="1"/>
    <col min="6884" max="6884" width="2.625" style="79" customWidth="1"/>
    <col min="6885" max="6885" width="6.75" style="79" customWidth="1"/>
    <col min="6886" max="6886" width="12.625" style="79" customWidth="1"/>
    <col min="6887" max="6887" width="32.375" style="79" customWidth="1"/>
    <col min="6888" max="6888" width="5.375" style="79" customWidth="1"/>
    <col min="6889" max="6908" width="8.875" style="79"/>
    <col min="6909" max="6909" width="5.375" style="79" customWidth="1"/>
    <col min="6910" max="6910" width="13.75" style="79" customWidth="1"/>
    <col min="6911" max="6911" width="37.125" style="79" customWidth="1"/>
    <col min="6912" max="6912" width="5.375" style="79" customWidth="1"/>
    <col min="6913" max="6913" width="10.875" style="79" customWidth="1"/>
    <col min="6914" max="6915" width="8.625" style="79" customWidth="1"/>
    <col min="6916" max="6916" width="7.875" style="79" customWidth="1"/>
    <col min="6917" max="6917" width="11.625" style="79" customWidth="1"/>
    <col min="6918" max="6918" width="10.625" style="79" customWidth="1"/>
    <col min="6919" max="6919" width="15.375" style="79" customWidth="1"/>
    <col min="6920" max="6920" width="16.875" style="79" customWidth="1"/>
    <col min="6921" max="6925" width="9" style="79" hidden="1" customWidth="1"/>
    <col min="6926" max="7139" width="9" style="79" customWidth="1"/>
    <col min="7140" max="7140" width="2.625" style="79" customWidth="1"/>
    <col min="7141" max="7141" width="6.75" style="79" customWidth="1"/>
    <col min="7142" max="7142" width="12.625" style="79" customWidth="1"/>
    <col min="7143" max="7143" width="32.375" style="79" customWidth="1"/>
    <col min="7144" max="7144" width="5.375" style="79" customWidth="1"/>
    <col min="7145" max="7164" width="8.875" style="79"/>
    <col min="7165" max="7165" width="5.375" style="79" customWidth="1"/>
    <col min="7166" max="7166" width="13.75" style="79" customWidth="1"/>
    <col min="7167" max="7167" width="37.125" style="79" customWidth="1"/>
    <col min="7168" max="7168" width="5.375" style="79" customWidth="1"/>
    <col min="7169" max="7169" width="10.875" style="79" customWidth="1"/>
    <col min="7170" max="7171" width="8.625" style="79" customWidth="1"/>
    <col min="7172" max="7172" width="7.875" style="79" customWidth="1"/>
    <col min="7173" max="7173" width="11.625" style="79" customWidth="1"/>
    <col min="7174" max="7174" width="10.625" style="79" customWidth="1"/>
    <col min="7175" max="7175" width="15.375" style="79" customWidth="1"/>
    <col min="7176" max="7176" width="16.875" style="79" customWidth="1"/>
    <col min="7177" max="7181" width="9" style="79" hidden="1" customWidth="1"/>
    <col min="7182" max="7395" width="9" style="79" customWidth="1"/>
    <col min="7396" max="7396" width="2.625" style="79" customWidth="1"/>
    <col min="7397" max="7397" width="6.75" style="79" customWidth="1"/>
    <col min="7398" max="7398" width="12.625" style="79" customWidth="1"/>
    <col min="7399" max="7399" width="32.375" style="79" customWidth="1"/>
    <col min="7400" max="7400" width="5.375" style="79" customWidth="1"/>
    <col min="7401" max="7420" width="8.875" style="79"/>
    <col min="7421" max="7421" width="5.375" style="79" customWidth="1"/>
    <col min="7422" max="7422" width="13.75" style="79" customWidth="1"/>
    <col min="7423" max="7423" width="37.125" style="79" customWidth="1"/>
    <col min="7424" max="7424" width="5.375" style="79" customWidth="1"/>
    <col min="7425" max="7425" width="10.875" style="79" customWidth="1"/>
    <col min="7426" max="7427" width="8.625" style="79" customWidth="1"/>
    <col min="7428" max="7428" width="7.875" style="79" customWidth="1"/>
    <col min="7429" max="7429" width="11.625" style="79" customWidth="1"/>
    <col min="7430" max="7430" width="10.625" style="79" customWidth="1"/>
    <col min="7431" max="7431" width="15.375" style="79" customWidth="1"/>
    <col min="7432" max="7432" width="16.875" style="79" customWidth="1"/>
    <col min="7433" max="7437" width="9" style="79" hidden="1" customWidth="1"/>
    <col min="7438" max="7651" width="9" style="79" customWidth="1"/>
    <col min="7652" max="7652" width="2.625" style="79" customWidth="1"/>
    <col min="7653" max="7653" width="6.75" style="79" customWidth="1"/>
    <col min="7654" max="7654" width="12.625" style="79" customWidth="1"/>
    <col min="7655" max="7655" width="32.375" style="79" customWidth="1"/>
    <col min="7656" max="7656" width="5.375" style="79" customWidth="1"/>
    <col min="7657" max="7676" width="8.875" style="79"/>
    <col min="7677" max="7677" width="5.375" style="79" customWidth="1"/>
    <col min="7678" max="7678" width="13.75" style="79" customWidth="1"/>
    <col min="7679" max="7679" width="37.125" style="79" customWidth="1"/>
    <col min="7680" max="7680" width="5.375" style="79" customWidth="1"/>
    <col min="7681" max="7681" width="10.875" style="79" customWidth="1"/>
    <col min="7682" max="7683" width="8.625" style="79" customWidth="1"/>
    <col min="7684" max="7684" width="7.875" style="79" customWidth="1"/>
    <col min="7685" max="7685" width="11.625" style="79" customWidth="1"/>
    <col min="7686" max="7686" width="10.625" style="79" customWidth="1"/>
    <col min="7687" max="7687" width="15.375" style="79" customWidth="1"/>
    <col min="7688" max="7688" width="16.875" style="79" customWidth="1"/>
    <col min="7689" max="7693" width="9" style="79" hidden="1" customWidth="1"/>
    <col min="7694" max="7907" width="9" style="79" customWidth="1"/>
    <col min="7908" max="7908" width="2.625" style="79" customWidth="1"/>
    <col min="7909" max="7909" width="6.75" style="79" customWidth="1"/>
    <col min="7910" max="7910" width="12.625" style="79" customWidth="1"/>
    <col min="7911" max="7911" width="32.375" style="79" customWidth="1"/>
    <col min="7912" max="7912" width="5.375" style="79" customWidth="1"/>
    <col min="7913" max="7932" width="8.875" style="79"/>
    <col min="7933" max="7933" width="5.375" style="79" customWidth="1"/>
    <col min="7934" max="7934" width="13.75" style="79" customWidth="1"/>
    <col min="7935" max="7935" width="37.125" style="79" customWidth="1"/>
    <col min="7936" max="7936" width="5.375" style="79" customWidth="1"/>
    <col min="7937" max="7937" width="10.875" style="79" customWidth="1"/>
    <col min="7938" max="7939" width="8.625" style="79" customWidth="1"/>
    <col min="7940" max="7940" width="7.875" style="79" customWidth="1"/>
    <col min="7941" max="7941" width="11.625" style="79" customWidth="1"/>
    <col min="7942" max="7942" width="10.625" style="79" customWidth="1"/>
    <col min="7943" max="7943" width="15.375" style="79" customWidth="1"/>
    <col min="7944" max="7944" width="16.875" style="79" customWidth="1"/>
    <col min="7945" max="7949" width="9" style="79" hidden="1" customWidth="1"/>
    <col min="7950" max="8163" width="9" style="79" customWidth="1"/>
    <col min="8164" max="8164" width="2.625" style="79" customWidth="1"/>
    <col min="8165" max="8165" width="6.75" style="79" customWidth="1"/>
    <col min="8166" max="8166" width="12.625" style="79" customWidth="1"/>
    <col min="8167" max="8167" width="32.375" style="79" customWidth="1"/>
    <col min="8168" max="8168" width="5.375" style="79" customWidth="1"/>
    <col min="8169" max="8188" width="8.875" style="79"/>
    <col min="8189" max="8189" width="5.375" style="79" customWidth="1"/>
    <col min="8190" max="8190" width="13.75" style="79" customWidth="1"/>
    <col min="8191" max="8191" width="37.125" style="79" customWidth="1"/>
    <col min="8192" max="8192" width="5.375" style="79" customWidth="1"/>
    <col min="8193" max="8193" width="10.875" style="79" customWidth="1"/>
    <col min="8194" max="8195" width="8.625" style="79" customWidth="1"/>
    <col min="8196" max="8196" width="7.875" style="79" customWidth="1"/>
    <col min="8197" max="8197" width="11.625" style="79" customWidth="1"/>
    <col min="8198" max="8198" width="10.625" style="79" customWidth="1"/>
    <col min="8199" max="8199" width="15.375" style="79" customWidth="1"/>
    <col min="8200" max="8200" width="16.875" style="79" customWidth="1"/>
    <col min="8201" max="8205" width="9" style="79" hidden="1" customWidth="1"/>
    <col min="8206" max="8419" width="9" style="79" customWidth="1"/>
    <col min="8420" max="8420" width="2.625" style="79" customWidth="1"/>
    <col min="8421" max="8421" width="6.75" style="79" customWidth="1"/>
    <col min="8422" max="8422" width="12.625" style="79" customWidth="1"/>
    <col min="8423" max="8423" width="32.375" style="79" customWidth="1"/>
    <col min="8424" max="8424" width="5.375" style="79" customWidth="1"/>
    <col min="8425" max="8444" width="8.875" style="79"/>
    <col min="8445" max="8445" width="5.375" style="79" customWidth="1"/>
    <col min="8446" max="8446" width="13.75" style="79" customWidth="1"/>
    <col min="8447" max="8447" width="37.125" style="79" customWidth="1"/>
    <col min="8448" max="8448" width="5.375" style="79" customWidth="1"/>
    <col min="8449" max="8449" width="10.875" style="79" customWidth="1"/>
    <col min="8450" max="8451" width="8.625" style="79" customWidth="1"/>
    <col min="8452" max="8452" width="7.875" style="79" customWidth="1"/>
    <col min="8453" max="8453" width="11.625" style="79" customWidth="1"/>
    <col min="8454" max="8454" width="10.625" style="79" customWidth="1"/>
    <col min="8455" max="8455" width="15.375" style="79" customWidth="1"/>
    <col min="8456" max="8456" width="16.875" style="79" customWidth="1"/>
    <col min="8457" max="8461" width="9" style="79" hidden="1" customWidth="1"/>
    <col min="8462" max="8675" width="9" style="79" customWidth="1"/>
    <col min="8676" max="8676" width="2.625" style="79" customWidth="1"/>
    <col min="8677" max="8677" width="6.75" style="79" customWidth="1"/>
    <col min="8678" max="8678" width="12.625" style="79" customWidth="1"/>
    <col min="8679" max="8679" width="32.375" style="79" customWidth="1"/>
    <col min="8680" max="8680" width="5.375" style="79" customWidth="1"/>
    <col min="8681" max="8700" width="8.875" style="79"/>
    <col min="8701" max="8701" width="5.375" style="79" customWidth="1"/>
    <col min="8702" max="8702" width="13.75" style="79" customWidth="1"/>
    <col min="8703" max="8703" width="37.125" style="79" customWidth="1"/>
    <col min="8704" max="8704" width="5.375" style="79" customWidth="1"/>
    <col min="8705" max="8705" width="10.875" style="79" customWidth="1"/>
    <col min="8706" max="8707" width="8.625" style="79" customWidth="1"/>
    <col min="8708" max="8708" width="7.875" style="79" customWidth="1"/>
    <col min="8709" max="8709" width="11.625" style="79" customWidth="1"/>
    <col min="8710" max="8710" width="10.625" style="79" customWidth="1"/>
    <col min="8711" max="8711" width="15.375" style="79" customWidth="1"/>
    <col min="8712" max="8712" width="16.875" style="79" customWidth="1"/>
    <col min="8713" max="8717" width="9" style="79" hidden="1" customWidth="1"/>
    <col min="8718" max="8931" width="9" style="79" customWidth="1"/>
    <col min="8932" max="8932" width="2.625" style="79" customWidth="1"/>
    <col min="8933" max="8933" width="6.75" style="79" customWidth="1"/>
    <col min="8934" max="8934" width="12.625" style="79" customWidth="1"/>
    <col min="8935" max="8935" width="32.375" style="79" customWidth="1"/>
    <col min="8936" max="8936" width="5.375" style="79" customWidth="1"/>
    <col min="8937" max="8956" width="8.875" style="79"/>
    <col min="8957" max="8957" width="5.375" style="79" customWidth="1"/>
    <col min="8958" max="8958" width="13.75" style="79" customWidth="1"/>
    <col min="8959" max="8959" width="37.125" style="79" customWidth="1"/>
    <col min="8960" max="8960" width="5.375" style="79" customWidth="1"/>
    <col min="8961" max="8961" width="10.875" style="79" customWidth="1"/>
    <col min="8962" max="8963" width="8.625" style="79" customWidth="1"/>
    <col min="8964" max="8964" width="7.875" style="79" customWidth="1"/>
    <col min="8965" max="8965" width="11.625" style="79" customWidth="1"/>
    <col min="8966" max="8966" width="10.625" style="79" customWidth="1"/>
    <col min="8967" max="8967" width="15.375" style="79" customWidth="1"/>
    <col min="8968" max="8968" width="16.875" style="79" customWidth="1"/>
    <col min="8969" max="8973" width="9" style="79" hidden="1" customWidth="1"/>
    <col min="8974" max="9187" width="9" style="79" customWidth="1"/>
    <col min="9188" max="9188" width="2.625" style="79" customWidth="1"/>
    <col min="9189" max="9189" width="6.75" style="79" customWidth="1"/>
    <col min="9190" max="9190" width="12.625" style="79" customWidth="1"/>
    <col min="9191" max="9191" width="32.375" style="79" customWidth="1"/>
    <col min="9192" max="9192" width="5.375" style="79" customWidth="1"/>
    <col min="9193" max="9212" width="8.875" style="79"/>
    <col min="9213" max="9213" width="5.375" style="79" customWidth="1"/>
    <col min="9214" max="9214" width="13.75" style="79" customWidth="1"/>
    <col min="9215" max="9215" width="37.125" style="79" customWidth="1"/>
    <col min="9216" max="9216" width="5.375" style="79" customWidth="1"/>
    <col min="9217" max="9217" width="10.875" style="79" customWidth="1"/>
    <col min="9218" max="9219" width="8.625" style="79" customWidth="1"/>
    <col min="9220" max="9220" width="7.875" style="79" customWidth="1"/>
    <col min="9221" max="9221" width="11.625" style="79" customWidth="1"/>
    <col min="9222" max="9222" width="10.625" style="79" customWidth="1"/>
    <col min="9223" max="9223" width="15.375" style="79" customWidth="1"/>
    <col min="9224" max="9224" width="16.875" style="79" customWidth="1"/>
    <col min="9225" max="9229" width="9" style="79" hidden="1" customWidth="1"/>
    <col min="9230" max="9443" width="9" style="79" customWidth="1"/>
    <col min="9444" max="9444" width="2.625" style="79" customWidth="1"/>
    <col min="9445" max="9445" width="6.75" style="79" customWidth="1"/>
    <col min="9446" max="9446" width="12.625" style="79" customWidth="1"/>
    <col min="9447" max="9447" width="32.375" style="79" customWidth="1"/>
    <col min="9448" max="9448" width="5.375" style="79" customWidth="1"/>
    <col min="9449" max="9468" width="8.875" style="79"/>
    <col min="9469" max="9469" width="5.375" style="79" customWidth="1"/>
    <col min="9470" max="9470" width="13.75" style="79" customWidth="1"/>
    <col min="9471" max="9471" width="37.125" style="79" customWidth="1"/>
    <col min="9472" max="9472" width="5.375" style="79" customWidth="1"/>
    <col min="9473" max="9473" width="10.875" style="79" customWidth="1"/>
    <col min="9474" max="9475" width="8.625" style="79" customWidth="1"/>
    <col min="9476" max="9476" width="7.875" style="79" customWidth="1"/>
    <col min="9477" max="9477" width="11.625" style="79" customWidth="1"/>
    <col min="9478" max="9478" width="10.625" style="79" customWidth="1"/>
    <col min="9479" max="9479" width="15.375" style="79" customWidth="1"/>
    <col min="9480" max="9480" width="16.875" style="79" customWidth="1"/>
    <col min="9481" max="9485" width="9" style="79" hidden="1" customWidth="1"/>
    <col min="9486" max="9699" width="9" style="79" customWidth="1"/>
    <col min="9700" max="9700" width="2.625" style="79" customWidth="1"/>
    <col min="9701" max="9701" width="6.75" style="79" customWidth="1"/>
    <col min="9702" max="9702" width="12.625" style="79" customWidth="1"/>
    <col min="9703" max="9703" width="32.375" style="79" customWidth="1"/>
    <col min="9704" max="9704" width="5.375" style="79" customWidth="1"/>
    <col min="9705" max="9724" width="8.875" style="79"/>
    <col min="9725" max="9725" width="5.375" style="79" customWidth="1"/>
    <col min="9726" max="9726" width="13.75" style="79" customWidth="1"/>
    <col min="9727" max="9727" width="37.125" style="79" customWidth="1"/>
    <col min="9728" max="9728" width="5.375" style="79" customWidth="1"/>
    <col min="9729" max="9729" width="10.875" style="79" customWidth="1"/>
    <col min="9730" max="9731" width="8.625" style="79" customWidth="1"/>
    <col min="9732" max="9732" width="7.875" style="79" customWidth="1"/>
    <col min="9733" max="9733" width="11.625" style="79" customWidth="1"/>
    <col min="9734" max="9734" width="10.625" style="79" customWidth="1"/>
    <col min="9735" max="9735" width="15.375" style="79" customWidth="1"/>
    <col min="9736" max="9736" width="16.875" style="79" customWidth="1"/>
    <col min="9737" max="9741" width="9" style="79" hidden="1" customWidth="1"/>
    <col min="9742" max="9955" width="9" style="79" customWidth="1"/>
    <col min="9956" max="9956" width="2.625" style="79" customWidth="1"/>
    <col min="9957" max="9957" width="6.75" style="79" customWidth="1"/>
    <col min="9958" max="9958" width="12.625" style="79" customWidth="1"/>
    <col min="9959" max="9959" width="32.375" style="79" customWidth="1"/>
    <col min="9960" max="9960" width="5.375" style="79" customWidth="1"/>
    <col min="9961" max="9980" width="8.875" style="79"/>
    <col min="9981" max="9981" width="5.375" style="79" customWidth="1"/>
    <col min="9982" max="9982" width="13.75" style="79" customWidth="1"/>
    <col min="9983" max="9983" width="37.125" style="79" customWidth="1"/>
    <col min="9984" max="9984" width="5.375" style="79" customWidth="1"/>
    <col min="9985" max="9985" width="10.875" style="79" customWidth="1"/>
    <col min="9986" max="9987" width="8.625" style="79" customWidth="1"/>
    <col min="9988" max="9988" width="7.875" style="79" customWidth="1"/>
    <col min="9989" max="9989" width="11.625" style="79" customWidth="1"/>
    <col min="9990" max="9990" width="10.625" style="79" customWidth="1"/>
    <col min="9991" max="9991" width="15.375" style="79" customWidth="1"/>
    <col min="9992" max="9992" width="16.875" style="79" customWidth="1"/>
    <col min="9993" max="9997" width="9" style="79" hidden="1" customWidth="1"/>
    <col min="9998" max="10211" width="9" style="79" customWidth="1"/>
    <col min="10212" max="10212" width="2.625" style="79" customWidth="1"/>
    <col min="10213" max="10213" width="6.75" style="79" customWidth="1"/>
    <col min="10214" max="10214" width="12.625" style="79" customWidth="1"/>
    <col min="10215" max="10215" width="32.375" style="79" customWidth="1"/>
    <col min="10216" max="10216" width="5.375" style="79" customWidth="1"/>
    <col min="10217" max="10236" width="8.875" style="79"/>
    <col min="10237" max="10237" width="5.375" style="79" customWidth="1"/>
    <col min="10238" max="10238" width="13.75" style="79" customWidth="1"/>
    <col min="10239" max="10239" width="37.125" style="79" customWidth="1"/>
    <col min="10240" max="10240" width="5.375" style="79" customWidth="1"/>
    <col min="10241" max="10241" width="10.875" style="79" customWidth="1"/>
    <col min="10242" max="10243" width="8.625" style="79" customWidth="1"/>
    <col min="10244" max="10244" width="7.875" style="79" customWidth="1"/>
    <col min="10245" max="10245" width="11.625" style="79" customWidth="1"/>
    <col min="10246" max="10246" width="10.625" style="79" customWidth="1"/>
    <col min="10247" max="10247" width="15.375" style="79" customWidth="1"/>
    <col min="10248" max="10248" width="16.875" style="79" customWidth="1"/>
    <col min="10249" max="10253" width="9" style="79" hidden="1" customWidth="1"/>
    <col min="10254" max="10467" width="9" style="79" customWidth="1"/>
    <col min="10468" max="10468" width="2.625" style="79" customWidth="1"/>
    <col min="10469" max="10469" width="6.75" style="79" customWidth="1"/>
    <col min="10470" max="10470" width="12.625" style="79" customWidth="1"/>
    <col min="10471" max="10471" width="32.375" style="79" customWidth="1"/>
    <col min="10472" max="10472" width="5.375" style="79" customWidth="1"/>
    <col min="10473" max="10492" width="8.875" style="79"/>
    <col min="10493" max="10493" width="5.375" style="79" customWidth="1"/>
    <col min="10494" max="10494" width="13.75" style="79" customWidth="1"/>
    <col min="10495" max="10495" width="37.125" style="79" customWidth="1"/>
    <col min="10496" max="10496" width="5.375" style="79" customWidth="1"/>
    <col min="10497" max="10497" width="10.875" style="79" customWidth="1"/>
    <col min="10498" max="10499" width="8.625" style="79" customWidth="1"/>
    <col min="10500" max="10500" width="7.875" style="79" customWidth="1"/>
    <col min="10501" max="10501" width="11.625" style="79" customWidth="1"/>
    <col min="10502" max="10502" width="10.625" style="79" customWidth="1"/>
    <col min="10503" max="10503" width="15.375" style="79" customWidth="1"/>
    <col min="10504" max="10504" width="16.875" style="79" customWidth="1"/>
    <col min="10505" max="10509" width="9" style="79" hidden="1" customWidth="1"/>
    <col min="10510" max="10723" width="9" style="79" customWidth="1"/>
    <col min="10724" max="10724" width="2.625" style="79" customWidth="1"/>
    <col min="10725" max="10725" width="6.75" style="79" customWidth="1"/>
    <col min="10726" max="10726" width="12.625" style="79" customWidth="1"/>
    <col min="10727" max="10727" width="32.375" style="79" customWidth="1"/>
    <col min="10728" max="10728" width="5.375" style="79" customWidth="1"/>
    <col min="10729" max="10748" width="8.875" style="79"/>
    <col min="10749" max="10749" width="5.375" style="79" customWidth="1"/>
    <col min="10750" max="10750" width="13.75" style="79" customWidth="1"/>
    <col min="10751" max="10751" width="37.125" style="79" customWidth="1"/>
    <col min="10752" max="10752" width="5.375" style="79" customWidth="1"/>
    <col min="10753" max="10753" width="10.875" style="79" customWidth="1"/>
    <col min="10754" max="10755" width="8.625" style="79" customWidth="1"/>
    <col min="10756" max="10756" width="7.875" style="79" customWidth="1"/>
    <col min="10757" max="10757" width="11.625" style="79" customWidth="1"/>
    <col min="10758" max="10758" width="10.625" style="79" customWidth="1"/>
    <col min="10759" max="10759" width="15.375" style="79" customWidth="1"/>
    <col min="10760" max="10760" width="16.875" style="79" customWidth="1"/>
    <col min="10761" max="10765" width="9" style="79" hidden="1" customWidth="1"/>
    <col min="10766" max="10979" width="9" style="79" customWidth="1"/>
    <col min="10980" max="10980" width="2.625" style="79" customWidth="1"/>
    <col min="10981" max="10981" width="6.75" style="79" customWidth="1"/>
    <col min="10982" max="10982" width="12.625" style="79" customWidth="1"/>
    <col min="10983" max="10983" width="32.375" style="79" customWidth="1"/>
    <col min="10984" max="10984" width="5.375" style="79" customWidth="1"/>
    <col min="10985" max="11004" width="8.875" style="79"/>
    <col min="11005" max="11005" width="5.375" style="79" customWidth="1"/>
    <col min="11006" max="11006" width="13.75" style="79" customWidth="1"/>
    <col min="11007" max="11007" width="37.125" style="79" customWidth="1"/>
    <col min="11008" max="11008" width="5.375" style="79" customWidth="1"/>
    <col min="11009" max="11009" width="10.875" style="79" customWidth="1"/>
    <col min="11010" max="11011" width="8.625" style="79" customWidth="1"/>
    <col min="11012" max="11012" width="7.875" style="79" customWidth="1"/>
    <col min="11013" max="11013" width="11.625" style="79" customWidth="1"/>
    <col min="11014" max="11014" width="10.625" style="79" customWidth="1"/>
    <col min="11015" max="11015" width="15.375" style="79" customWidth="1"/>
    <col min="11016" max="11016" width="16.875" style="79" customWidth="1"/>
    <col min="11017" max="11021" width="9" style="79" hidden="1" customWidth="1"/>
    <col min="11022" max="11235" width="9" style="79" customWidth="1"/>
    <col min="11236" max="11236" width="2.625" style="79" customWidth="1"/>
    <col min="11237" max="11237" width="6.75" style="79" customWidth="1"/>
    <col min="11238" max="11238" width="12.625" style="79" customWidth="1"/>
    <col min="11239" max="11239" width="32.375" style="79" customWidth="1"/>
    <col min="11240" max="11240" width="5.375" style="79" customWidth="1"/>
    <col min="11241" max="11260" width="8.875" style="79"/>
    <col min="11261" max="11261" width="5.375" style="79" customWidth="1"/>
    <col min="11262" max="11262" width="13.75" style="79" customWidth="1"/>
    <col min="11263" max="11263" width="37.125" style="79" customWidth="1"/>
    <col min="11264" max="11264" width="5.375" style="79" customWidth="1"/>
    <col min="11265" max="11265" width="10.875" style="79" customWidth="1"/>
    <col min="11266" max="11267" width="8.625" style="79" customWidth="1"/>
    <col min="11268" max="11268" width="7.875" style="79" customWidth="1"/>
    <col min="11269" max="11269" width="11.625" style="79" customWidth="1"/>
    <col min="11270" max="11270" width="10.625" style="79" customWidth="1"/>
    <col min="11271" max="11271" width="15.375" style="79" customWidth="1"/>
    <col min="11272" max="11272" width="16.875" style="79" customWidth="1"/>
    <col min="11273" max="11277" width="9" style="79" hidden="1" customWidth="1"/>
    <col min="11278" max="11491" width="9" style="79" customWidth="1"/>
    <col min="11492" max="11492" width="2.625" style="79" customWidth="1"/>
    <col min="11493" max="11493" width="6.75" style="79" customWidth="1"/>
    <col min="11494" max="11494" width="12.625" style="79" customWidth="1"/>
    <col min="11495" max="11495" width="32.375" style="79" customWidth="1"/>
    <col min="11496" max="11496" width="5.375" style="79" customWidth="1"/>
    <col min="11497" max="11516" width="8.875" style="79"/>
    <col min="11517" max="11517" width="5.375" style="79" customWidth="1"/>
    <col min="11518" max="11518" width="13.75" style="79" customWidth="1"/>
    <col min="11519" max="11519" width="37.125" style="79" customWidth="1"/>
    <col min="11520" max="11520" width="5.375" style="79" customWidth="1"/>
    <col min="11521" max="11521" width="10.875" style="79" customWidth="1"/>
    <col min="11522" max="11523" width="8.625" style="79" customWidth="1"/>
    <col min="11524" max="11524" width="7.875" style="79" customWidth="1"/>
    <col min="11525" max="11525" width="11.625" style="79" customWidth="1"/>
    <col min="11526" max="11526" width="10.625" style="79" customWidth="1"/>
    <col min="11527" max="11527" width="15.375" style="79" customWidth="1"/>
    <col min="11528" max="11528" width="16.875" style="79" customWidth="1"/>
    <col min="11529" max="11533" width="9" style="79" hidden="1" customWidth="1"/>
    <col min="11534" max="11747" width="9" style="79" customWidth="1"/>
    <col min="11748" max="11748" width="2.625" style="79" customWidth="1"/>
    <col min="11749" max="11749" width="6.75" style="79" customWidth="1"/>
    <col min="11750" max="11750" width="12.625" style="79" customWidth="1"/>
    <col min="11751" max="11751" width="32.375" style="79" customWidth="1"/>
    <col min="11752" max="11752" width="5.375" style="79" customWidth="1"/>
    <col min="11753" max="11772" width="8.875" style="79"/>
    <col min="11773" max="11773" width="5.375" style="79" customWidth="1"/>
    <col min="11774" max="11774" width="13.75" style="79" customWidth="1"/>
    <col min="11775" max="11775" width="37.125" style="79" customWidth="1"/>
    <col min="11776" max="11776" width="5.375" style="79" customWidth="1"/>
    <col min="11777" max="11777" width="10.875" style="79" customWidth="1"/>
    <col min="11778" max="11779" width="8.625" style="79" customWidth="1"/>
    <col min="11780" max="11780" width="7.875" style="79" customWidth="1"/>
    <col min="11781" max="11781" width="11.625" style="79" customWidth="1"/>
    <col min="11782" max="11782" width="10.625" style="79" customWidth="1"/>
    <col min="11783" max="11783" width="15.375" style="79" customWidth="1"/>
    <col min="11784" max="11784" width="16.875" style="79" customWidth="1"/>
    <col min="11785" max="11789" width="9" style="79" hidden="1" customWidth="1"/>
    <col min="11790" max="12003" width="9" style="79" customWidth="1"/>
    <col min="12004" max="12004" width="2.625" style="79" customWidth="1"/>
    <col min="12005" max="12005" width="6.75" style="79" customWidth="1"/>
    <col min="12006" max="12006" width="12.625" style="79" customWidth="1"/>
    <col min="12007" max="12007" width="32.375" style="79" customWidth="1"/>
    <col min="12008" max="12008" width="5.375" style="79" customWidth="1"/>
    <col min="12009" max="12028" width="8.875" style="79"/>
    <col min="12029" max="12029" width="5.375" style="79" customWidth="1"/>
    <col min="12030" max="12030" width="13.75" style="79" customWidth="1"/>
    <col min="12031" max="12031" width="37.125" style="79" customWidth="1"/>
    <col min="12032" max="12032" width="5.375" style="79" customWidth="1"/>
    <col min="12033" max="12033" width="10.875" style="79" customWidth="1"/>
    <col min="12034" max="12035" width="8.625" style="79" customWidth="1"/>
    <col min="12036" max="12036" width="7.875" style="79" customWidth="1"/>
    <col min="12037" max="12037" width="11.625" style="79" customWidth="1"/>
    <col min="12038" max="12038" width="10.625" style="79" customWidth="1"/>
    <col min="12039" max="12039" width="15.375" style="79" customWidth="1"/>
    <col min="12040" max="12040" width="16.875" style="79" customWidth="1"/>
    <col min="12041" max="12045" width="9" style="79" hidden="1" customWidth="1"/>
    <col min="12046" max="12259" width="9" style="79" customWidth="1"/>
    <col min="12260" max="12260" width="2.625" style="79" customWidth="1"/>
    <col min="12261" max="12261" width="6.75" style="79" customWidth="1"/>
    <col min="12262" max="12262" width="12.625" style="79" customWidth="1"/>
    <col min="12263" max="12263" width="32.375" style="79" customWidth="1"/>
    <col min="12264" max="12264" width="5.375" style="79" customWidth="1"/>
    <col min="12265" max="12284" width="8.875" style="79"/>
    <col min="12285" max="12285" width="5.375" style="79" customWidth="1"/>
    <col min="12286" max="12286" width="13.75" style="79" customWidth="1"/>
    <col min="12287" max="12287" width="37.125" style="79" customWidth="1"/>
    <col min="12288" max="12288" width="5.375" style="79" customWidth="1"/>
    <col min="12289" max="12289" width="10.875" style="79" customWidth="1"/>
    <col min="12290" max="12291" width="8.625" style="79" customWidth="1"/>
    <col min="12292" max="12292" width="7.875" style="79" customWidth="1"/>
    <col min="12293" max="12293" width="11.625" style="79" customWidth="1"/>
    <col min="12294" max="12294" width="10.625" style="79" customWidth="1"/>
    <col min="12295" max="12295" width="15.375" style="79" customWidth="1"/>
    <col min="12296" max="12296" width="16.875" style="79" customWidth="1"/>
    <col min="12297" max="12301" width="9" style="79" hidden="1" customWidth="1"/>
    <col min="12302" max="12515" width="9" style="79" customWidth="1"/>
    <col min="12516" max="12516" width="2.625" style="79" customWidth="1"/>
    <col min="12517" max="12517" width="6.75" style="79" customWidth="1"/>
    <col min="12518" max="12518" width="12.625" style="79" customWidth="1"/>
    <col min="12519" max="12519" width="32.375" style="79" customWidth="1"/>
    <col min="12520" max="12520" width="5.375" style="79" customWidth="1"/>
    <col min="12521" max="12540" width="8.875" style="79"/>
    <col min="12541" max="12541" width="5.375" style="79" customWidth="1"/>
    <col min="12542" max="12542" width="13.75" style="79" customWidth="1"/>
    <col min="12543" max="12543" width="37.125" style="79" customWidth="1"/>
    <col min="12544" max="12544" width="5.375" style="79" customWidth="1"/>
    <col min="12545" max="12545" width="10.875" style="79" customWidth="1"/>
    <col min="12546" max="12547" width="8.625" style="79" customWidth="1"/>
    <col min="12548" max="12548" width="7.875" style="79" customWidth="1"/>
    <col min="12549" max="12549" width="11.625" style="79" customWidth="1"/>
    <col min="12550" max="12550" width="10.625" style="79" customWidth="1"/>
    <col min="12551" max="12551" width="15.375" style="79" customWidth="1"/>
    <col min="12552" max="12552" width="16.875" style="79" customWidth="1"/>
    <col min="12553" max="12557" width="9" style="79" hidden="1" customWidth="1"/>
    <col min="12558" max="12771" width="9" style="79" customWidth="1"/>
    <col min="12772" max="12772" width="2.625" style="79" customWidth="1"/>
    <col min="12773" max="12773" width="6.75" style="79" customWidth="1"/>
    <col min="12774" max="12774" width="12.625" style="79" customWidth="1"/>
    <col min="12775" max="12775" width="32.375" style="79" customWidth="1"/>
    <col min="12776" max="12776" width="5.375" style="79" customWidth="1"/>
    <col min="12777" max="12796" width="8.875" style="79"/>
    <col min="12797" max="12797" width="5.375" style="79" customWidth="1"/>
    <col min="12798" max="12798" width="13.75" style="79" customWidth="1"/>
    <col min="12799" max="12799" width="37.125" style="79" customWidth="1"/>
    <col min="12800" max="12800" width="5.375" style="79" customWidth="1"/>
    <col min="12801" max="12801" width="10.875" style="79" customWidth="1"/>
    <col min="12802" max="12803" width="8.625" style="79" customWidth="1"/>
    <col min="12804" max="12804" width="7.875" style="79" customWidth="1"/>
    <col min="12805" max="12805" width="11.625" style="79" customWidth="1"/>
    <col min="12806" max="12806" width="10.625" style="79" customWidth="1"/>
    <col min="12807" max="12807" width="15.375" style="79" customWidth="1"/>
    <col min="12808" max="12808" width="16.875" style="79" customWidth="1"/>
    <col min="12809" max="12813" width="9" style="79" hidden="1" customWidth="1"/>
    <col min="12814" max="13027" width="9" style="79" customWidth="1"/>
    <col min="13028" max="13028" width="2.625" style="79" customWidth="1"/>
    <col min="13029" max="13029" width="6.75" style="79" customWidth="1"/>
    <col min="13030" max="13030" width="12.625" style="79" customWidth="1"/>
    <col min="13031" max="13031" width="32.375" style="79" customWidth="1"/>
    <col min="13032" max="13032" width="5.375" style="79" customWidth="1"/>
    <col min="13033" max="13052" width="8.875" style="79"/>
    <col min="13053" max="13053" width="5.375" style="79" customWidth="1"/>
    <col min="13054" max="13054" width="13.75" style="79" customWidth="1"/>
    <col min="13055" max="13055" width="37.125" style="79" customWidth="1"/>
    <col min="13056" max="13056" width="5.375" style="79" customWidth="1"/>
    <col min="13057" max="13057" width="10.875" style="79" customWidth="1"/>
    <col min="13058" max="13059" width="8.625" style="79" customWidth="1"/>
    <col min="13060" max="13060" width="7.875" style="79" customWidth="1"/>
    <col min="13061" max="13061" width="11.625" style="79" customWidth="1"/>
    <col min="13062" max="13062" width="10.625" style="79" customWidth="1"/>
    <col min="13063" max="13063" width="15.375" style="79" customWidth="1"/>
    <col min="13064" max="13064" width="16.875" style="79" customWidth="1"/>
    <col min="13065" max="13069" width="9" style="79" hidden="1" customWidth="1"/>
    <col min="13070" max="13283" width="9" style="79" customWidth="1"/>
    <col min="13284" max="13284" width="2.625" style="79" customWidth="1"/>
    <col min="13285" max="13285" width="6.75" style="79" customWidth="1"/>
    <col min="13286" max="13286" width="12.625" style="79" customWidth="1"/>
    <col min="13287" max="13287" width="32.375" style="79" customWidth="1"/>
    <col min="13288" max="13288" width="5.375" style="79" customWidth="1"/>
    <col min="13289" max="13308" width="8.875" style="79"/>
    <col min="13309" max="13309" width="5.375" style="79" customWidth="1"/>
    <col min="13310" max="13310" width="13.75" style="79" customWidth="1"/>
    <col min="13311" max="13311" width="37.125" style="79" customWidth="1"/>
    <col min="13312" max="13312" width="5.375" style="79" customWidth="1"/>
    <col min="13313" max="13313" width="10.875" style="79" customWidth="1"/>
    <col min="13314" max="13315" width="8.625" style="79" customWidth="1"/>
    <col min="13316" max="13316" width="7.875" style="79" customWidth="1"/>
    <col min="13317" max="13317" width="11.625" style="79" customWidth="1"/>
    <col min="13318" max="13318" width="10.625" style="79" customWidth="1"/>
    <col min="13319" max="13319" width="15.375" style="79" customWidth="1"/>
    <col min="13320" max="13320" width="16.875" style="79" customWidth="1"/>
    <col min="13321" max="13325" width="9" style="79" hidden="1" customWidth="1"/>
    <col min="13326" max="13539" width="9" style="79" customWidth="1"/>
    <col min="13540" max="13540" width="2.625" style="79" customWidth="1"/>
    <col min="13541" max="13541" width="6.75" style="79" customWidth="1"/>
    <col min="13542" max="13542" width="12.625" style="79" customWidth="1"/>
    <col min="13543" max="13543" width="32.375" style="79" customWidth="1"/>
    <col min="13544" max="13544" width="5.375" style="79" customWidth="1"/>
    <col min="13545" max="13564" width="8.875" style="79"/>
    <col min="13565" max="13565" width="5.375" style="79" customWidth="1"/>
    <col min="13566" max="13566" width="13.75" style="79" customWidth="1"/>
    <col min="13567" max="13567" width="37.125" style="79" customWidth="1"/>
    <col min="13568" max="13568" width="5.375" style="79" customWidth="1"/>
    <col min="13569" max="13569" width="10.875" style="79" customWidth="1"/>
    <col min="13570" max="13571" width="8.625" style="79" customWidth="1"/>
    <col min="13572" max="13572" width="7.875" style="79" customWidth="1"/>
    <col min="13573" max="13573" width="11.625" style="79" customWidth="1"/>
    <col min="13574" max="13574" width="10.625" style="79" customWidth="1"/>
    <col min="13575" max="13575" width="15.375" style="79" customWidth="1"/>
    <col min="13576" max="13576" width="16.875" style="79" customWidth="1"/>
    <col min="13577" max="13581" width="9" style="79" hidden="1" customWidth="1"/>
    <col min="13582" max="13795" width="9" style="79" customWidth="1"/>
    <col min="13796" max="13796" width="2.625" style="79" customWidth="1"/>
    <col min="13797" max="13797" width="6.75" style="79" customWidth="1"/>
    <col min="13798" max="13798" width="12.625" style="79" customWidth="1"/>
    <col min="13799" max="13799" width="32.375" style="79" customWidth="1"/>
    <col min="13800" max="13800" width="5.375" style="79" customWidth="1"/>
    <col min="13801" max="13820" width="8.875" style="79"/>
    <col min="13821" max="13821" width="5.375" style="79" customWidth="1"/>
    <col min="13822" max="13822" width="13.75" style="79" customWidth="1"/>
    <col min="13823" max="13823" width="37.125" style="79" customWidth="1"/>
    <col min="13824" max="13824" width="5.375" style="79" customWidth="1"/>
    <col min="13825" max="13825" width="10.875" style="79" customWidth="1"/>
    <col min="13826" max="13827" width="8.625" style="79" customWidth="1"/>
    <col min="13828" max="13828" width="7.875" style="79" customWidth="1"/>
    <col min="13829" max="13829" width="11.625" style="79" customWidth="1"/>
    <col min="13830" max="13830" width="10.625" style="79" customWidth="1"/>
    <col min="13831" max="13831" width="15.375" style="79" customWidth="1"/>
    <col min="13832" max="13832" width="16.875" style="79" customWidth="1"/>
    <col min="13833" max="13837" width="9" style="79" hidden="1" customWidth="1"/>
    <col min="13838" max="14051" width="9" style="79" customWidth="1"/>
    <col min="14052" max="14052" width="2.625" style="79" customWidth="1"/>
    <col min="14053" max="14053" width="6.75" style="79" customWidth="1"/>
    <col min="14054" max="14054" width="12.625" style="79" customWidth="1"/>
    <col min="14055" max="14055" width="32.375" style="79" customWidth="1"/>
    <col min="14056" max="14056" width="5.375" style="79" customWidth="1"/>
    <col min="14057" max="14076" width="8.875" style="79"/>
    <col min="14077" max="14077" width="5.375" style="79" customWidth="1"/>
    <col min="14078" max="14078" width="13.75" style="79" customWidth="1"/>
    <col min="14079" max="14079" width="37.125" style="79" customWidth="1"/>
    <col min="14080" max="14080" width="5.375" style="79" customWidth="1"/>
    <col min="14081" max="14081" width="10.875" style="79" customWidth="1"/>
    <col min="14082" max="14083" width="8.625" style="79" customWidth="1"/>
    <col min="14084" max="14084" width="7.875" style="79" customWidth="1"/>
    <col min="14085" max="14085" width="11.625" style="79" customWidth="1"/>
    <col min="14086" max="14086" width="10.625" style="79" customWidth="1"/>
    <col min="14087" max="14087" width="15.375" style="79" customWidth="1"/>
    <col min="14088" max="14088" width="16.875" style="79" customWidth="1"/>
    <col min="14089" max="14093" width="9" style="79" hidden="1" customWidth="1"/>
    <col min="14094" max="14307" width="9" style="79" customWidth="1"/>
    <col min="14308" max="14308" width="2.625" style="79" customWidth="1"/>
    <col min="14309" max="14309" width="6.75" style="79" customWidth="1"/>
    <col min="14310" max="14310" width="12.625" style="79" customWidth="1"/>
    <col min="14311" max="14311" width="32.375" style="79" customWidth="1"/>
    <col min="14312" max="14312" width="5.375" style="79" customWidth="1"/>
    <col min="14313" max="14332" width="8.875" style="79"/>
    <col min="14333" max="14333" width="5.375" style="79" customWidth="1"/>
    <col min="14334" max="14334" width="13.75" style="79" customWidth="1"/>
    <col min="14335" max="14335" width="37.125" style="79" customWidth="1"/>
    <col min="14336" max="14336" width="5.375" style="79" customWidth="1"/>
    <col min="14337" max="14337" width="10.875" style="79" customWidth="1"/>
    <col min="14338" max="14339" width="8.625" style="79" customWidth="1"/>
    <col min="14340" max="14340" width="7.875" style="79" customWidth="1"/>
    <col min="14341" max="14341" width="11.625" style="79" customWidth="1"/>
    <col min="14342" max="14342" width="10.625" style="79" customWidth="1"/>
    <col min="14343" max="14343" width="15.375" style="79" customWidth="1"/>
    <col min="14344" max="14344" width="16.875" style="79" customWidth="1"/>
    <col min="14345" max="14349" width="9" style="79" hidden="1" customWidth="1"/>
    <col min="14350" max="14563" width="9" style="79" customWidth="1"/>
    <col min="14564" max="14564" width="2.625" style="79" customWidth="1"/>
    <col min="14565" max="14565" width="6.75" style="79" customWidth="1"/>
    <col min="14566" max="14566" width="12.625" style="79" customWidth="1"/>
    <col min="14567" max="14567" width="32.375" style="79" customWidth="1"/>
    <col min="14568" max="14568" width="5.375" style="79" customWidth="1"/>
    <col min="14569" max="14588" width="8.875" style="79"/>
    <col min="14589" max="14589" width="5.375" style="79" customWidth="1"/>
    <col min="14590" max="14590" width="13.75" style="79" customWidth="1"/>
    <col min="14591" max="14591" width="37.125" style="79" customWidth="1"/>
    <col min="14592" max="14592" width="5.375" style="79" customWidth="1"/>
    <col min="14593" max="14593" width="10.875" style="79" customWidth="1"/>
    <col min="14594" max="14595" width="8.625" style="79" customWidth="1"/>
    <col min="14596" max="14596" width="7.875" style="79" customWidth="1"/>
    <col min="14597" max="14597" width="11.625" style="79" customWidth="1"/>
    <col min="14598" max="14598" width="10.625" style="79" customWidth="1"/>
    <col min="14599" max="14599" width="15.375" style="79" customWidth="1"/>
    <col min="14600" max="14600" width="16.875" style="79" customWidth="1"/>
    <col min="14601" max="14605" width="9" style="79" hidden="1" customWidth="1"/>
    <col min="14606" max="14819" width="9" style="79" customWidth="1"/>
    <col min="14820" max="14820" width="2.625" style="79" customWidth="1"/>
    <col min="14821" max="14821" width="6.75" style="79" customWidth="1"/>
    <col min="14822" max="14822" width="12.625" style="79" customWidth="1"/>
    <col min="14823" max="14823" width="32.375" style="79" customWidth="1"/>
    <col min="14824" max="14824" width="5.375" style="79" customWidth="1"/>
    <col min="14825" max="14844" width="8.875" style="79"/>
    <col min="14845" max="14845" width="5.375" style="79" customWidth="1"/>
    <col min="14846" max="14846" width="13.75" style="79" customWidth="1"/>
    <col min="14847" max="14847" width="37.125" style="79" customWidth="1"/>
    <col min="14848" max="14848" width="5.375" style="79" customWidth="1"/>
    <col min="14849" max="14849" width="10.875" style="79" customWidth="1"/>
    <col min="14850" max="14851" width="8.625" style="79" customWidth="1"/>
    <col min="14852" max="14852" width="7.875" style="79" customWidth="1"/>
    <col min="14853" max="14853" width="11.625" style="79" customWidth="1"/>
    <col min="14854" max="14854" width="10.625" style="79" customWidth="1"/>
    <col min="14855" max="14855" width="15.375" style="79" customWidth="1"/>
    <col min="14856" max="14856" width="16.875" style="79" customWidth="1"/>
    <col min="14857" max="14861" width="9" style="79" hidden="1" customWidth="1"/>
    <col min="14862" max="15075" width="9" style="79" customWidth="1"/>
    <col min="15076" max="15076" width="2.625" style="79" customWidth="1"/>
    <col min="15077" max="15077" width="6.75" style="79" customWidth="1"/>
    <col min="15078" max="15078" width="12.625" style="79" customWidth="1"/>
    <col min="15079" max="15079" width="32.375" style="79" customWidth="1"/>
    <col min="15080" max="15080" width="5.375" style="79" customWidth="1"/>
    <col min="15081" max="15100" width="8.875" style="79"/>
    <col min="15101" max="15101" width="5.375" style="79" customWidth="1"/>
    <col min="15102" max="15102" width="13.75" style="79" customWidth="1"/>
    <col min="15103" max="15103" width="37.125" style="79" customWidth="1"/>
    <col min="15104" max="15104" width="5.375" style="79" customWidth="1"/>
    <col min="15105" max="15105" width="10.875" style="79" customWidth="1"/>
    <col min="15106" max="15107" width="8.625" style="79" customWidth="1"/>
    <col min="15108" max="15108" width="7.875" style="79" customWidth="1"/>
    <col min="15109" max="15109" width="11.625" style="79" customWidth="1"/>
    <col min="15110" max="15110" width="10.625" style="79" customWidth="1"/>
    <col min="15111" max="15111" width="15.375" style="79" customWidth="1"/>
    <col min="15112" max="15112" width="16.875" style="79" customWidth="1"/>
    <col min="15113" max="15117" width="9" style="79" hidden="1" customWidth="1"/>
    <col min="15118" max="15331" width="9" style="79" customWidth="1"/>
    <col min="15332" max="15332" width="2.625" style="79" customWidth="1"/>
    <col min="15333" max="15333" width="6.75" style="79" customWidth="1"/>
    <col min="15334" max="15334" width="12.625" style="79" customWidth="1"/>
    <col min="15335" max="15335" width="32.375" style="79" customWidth="1"/>
    <col min="15336" max="15336" width="5.375" style="79" customWidth="1"/>
    <col min="15337" max="15356" width="8.875" style="79"/>
    <col min="15357" max="15357" width="5.375" style="79" customWidth="1"/>
    <col min="15358" max="15358" width="13.75" style="79" customWidth="1"/>
    <col min="15359" max="15359" width="37.125" style="79" customWidth="1"/>
    <col min="15360" max="15360" width="5.375" style="79" customWidth="1"/>
    <col min="15361" max="15361" width="10.875" style="79" customWidth="1"/>
    <col min="15362" max="15363" width="8.625" style="79" customWidth="1"/>
    <col min="15364" max="15364" width="7.875" style="79" customWidth="1"/>
    <col min="15365" max="15365" width="11.625" style="79" customWidth="1"/>
    <col min="15366" max="15366" width="10.625" style="79" customWidth="1"/>
    <col min="15367" max="15367" width="15.375" style="79" customWidth="1"/>
    <col min="15368" max="15368" width="16.875" style="79" customWidth="1"/>
    <col min="15369" max="15373" width="9" style="79" hidden="1" customWidth="1"/>
    <col min="15374" max="15587" width="9" style="79" customWidth="1"/>
    <col min="15588" max="15588" width="2.625" style="79" customWidth="1"/>
    <col min="15589" max="15589" width="6.75" style="79" customWidth="1"/>
    <col min="15590" max="15590" width="12.625" style="79" customWidth="1"/>
    <col min="15591" max="15591" width="32.375" style="79" customWidth="1"/>
    <col min="15592" max="15592" width="5.375" style="79" customWidth="1"/>
    <col min="15593" max="15612" width="8.875" style="79"/>
    <col min="15613" max="15613" width="5.375" style="79" customWidth="1"/>
    <col min="15614" max="15614" width="13.75" style="79" customWidth="1"/>
    <col min="15615" max="15615" width="37.125" style="79" customWidth="1"/>
    <col min="15616" max="15616" width="5.375" style="79" customWidth="1"/>
    <col min="15617" max="15617" width="10.875" style="79" customWidth="1"/>
    <col min="15618" max="15619" width="8.625" style="79" customWidth="1"/>
    <col min="15620" max="15620" width="7.875" style="79" customWidth="1"/>
    <col min="15621" max="15621" width="11.625" style="79" customWidth="1"/>
    <col min="15622" max="15622" width="10.625" style="79" customWidth="1"/>
    <col min="15623" max="15623" width="15.375" style="79" customWidth="1"/>
    <col min="15624" max="15624" width="16.875" style="79" customWidth="1"/>
    <col min="15625" max="15629" width="9" style="79" hidden="1" customWidth="1"/>
    <col min="15630" max="15843" width="9" style="79" customWidth="1"/>
    <col min="15844" max="15844" width="2.625" style="79" customWidth="1"/>
    <col min="15845" max="15845" width="6.75" style="79" customWidth="1"/>
    <col min="15846" max="15846" width="12.625" style="79" customWidth="1"/>
    <col min="15847" max="15847" width="32.375" style="79" customWidth="1"/>
    <col min="15848" max="15848" width="5.375" style="79" customWidth="1"/>
    <col min="15849" max="15868" width="8.875" style="79"/>
    <col min="15869" max="15869" width="5.375" style="79" customWidth="1"/>
    <col min="15870" max="15870" width="13.75" style="79" customWidth="1"/>
    <col min="15871" max="15871" width="37.125" style="79" customWidth="1"/>
    <col min="15872" max="15872" width="5.375" style="79" customWidth="1"/>
    <col min="15873" max="15873" width="10.875" style="79" customWidth="1"/>
    <col min="15874" max="15875" width="8.625" style="79" customWidth="1"/>
    <col min="15876" max="15876" width="7.875" style="79" customWidth="1"/>
    <col min="15877" max="15877" width="11.625" style="79" customWidth="1"/>
    <col min="15878" max="15878" width="10.625" style="79" customWidth="1"/>
    <col min="15879" max="15879" width="15.375" style="79" customWidth="1"/>
    <col min="15880" max="15880" width="16.875" style="79" customWidth="1"/>
    <col min="15881" max="15885" width="9" style="79" hidden="1" customWidth="1"/>
    <col min="15886" max="16099" width="9" style="79" customWidth="1"/>
    <col min="16100" max="16100" width="2.625" style="79" customWidth="1"/>
    <col min="16101" max="16101" width="6.75" style="79" customWidth="1"/>
    <col min="16102" max="16102" width="12.625" style="79" customWidth="1"/>
    <col min="16103" max="16103" width="32.375" style="79" customWidth="1"/>
    <col min="16104" max="16104" width="5.375" style="79" customWidth="1"/>
    <col min="16105" max="16124" width="8.875" style="79"/>
    <col min="16125" max="16125" width="5.375" style="79" customWidth="1"/>
    <col min="16126" max="16126" width="13.75" style="79" customWidth="1"/>
    <col min="16127" max="16127" width="37.125" style="79" customWidth="1"/>
    <col min="16128" max="16128" width="5.375" style="79" customWidth="1"/>
    <col min="16129" max="16129" width="10.875" style="79" customWidth="1"/>
    <col min="16130" max="16131" width="8.625" style="79" customWidth="1"/>
    <col min="16132" max="16132" width="7.875" style="79" customWidth="1"/>
    <col min="16133" max="16133" width="11.625" style="79" customWidth="1"/>
    <col min="16134" max="16134" width="10.625" style="79" customWidth="1"/>
    <col min="16135" max="16135" width="15.375" style="79" customWidth="1"/>
    <col min="16136" max="16136" width="16.875" style="79" customWidth="1"/>
    <col min="16137" max="16141" width="9" style="79" hidden="1" customWidth="1"/>
    <col min="16142" max="16355" width="9" style="79" customWidth="1"/>
    <col min="16356" max="16356" width="2.625" style="79" customWidth="1"/>
    <col min="16357" max="16357" width="6.75" style="79" customWidth="1"/>
    <col min="16358" max="16358" width="12.625" style="79" customWidth="1"/>
    <col min="16359" max="16359" width="32.375" style="79" customWidth="1"/>
    <col min="16360" max="16360" width="5.375" style="79" customWidth="1"/>
    <col min="16361" max="16384" width="8.875" style="79"/>
  </cols>
  <sheetData>
    <row r="1" s="68" customFormat="1" ht="26.25" customHeight="1" spans="1:15">
      <c r="A1" s="80" t="s">
        <v>383</v>
      </c>
      <c r="B1" s="80"/>
      <c r="C1" s="80"/>
      <c r="D1" s="80"/>
      <c r="E1" s="80"/>
      <c r="F1" s="80"/>
      <c r="G1" s="80"/>
      <c r="H1" s="80"/>
      <c r="I1" s="80"/>
      <c r="J1" s="80"/>
      <c r="K1" s="80"/>
      <c r="L1" s="80"/>
      <c r="M1" s="80"/>
      <c r="N1" s="80"/>
      <c r="O1" s="80"/>
    </row>
    <row r="2" s="69" customFormat="1" customHeight="1" spans="1:15">
      <c r="A2" s="81" t="s">
        <v>109</v>
      </c>
      <c r="B2" s="82" t="s">
        <v>126</v>
      </c>
      <c r="C2" s="82"/>
      <c r="D2" s="82" t="s">
        <v>127</v>
      </c>
      <c r="E2" s="83" t="s">
        <v>128</v>
      </c>
      <c r="F2" s="84" t="s">
        <v>129</v>
      </c>
      <c r="G2" s="85"/>
      <c r="H2" s="85"/>
      <c r="I2" s="85"/>
      <c r="J2" s="87" t="s">
        <v>130</v>
      </c>
      <c r="K2" s="116" t="s">
        <v>131</v>
      </c>
      <c r="L2" s="116" t="s">
        <v>132</v>
      </c>
      <c r="M2" s="116"/>
      <c r="N2" s="116"/>
      <c r="O2" s="117" t="s">
        <v>114</v>
      </c>
    </row>
    <row r="3" s="69" customFormat="1" ht="25.5" customHeight="1" spans="1:15">
      <c r="A3" s="81"/>
      <c r="B3" s="82"/>
      <c r="C3" s="82"/>
      <c r="D3" s="82"/>
      <c r="E3" s="86"/>
      <c r="F3" s="87" t="s">
        <v>133</v>
      </c>
      <c r="G3" s="87" t="s">
        <v>134</v>
      </c>
      <c r="H3" s="87" t="s">
        <v>135</v>
      </c>
      <c r="I3" s="84" t="s">
        <v>136</v>
      </c>
      <c r="J3" s="87" t="s">
        <v>137</v>
      </c>
      <c r="K3" s="116"/>
      <c r="L3" s="116" t="s">
        <v>138</v>
      </c>
      <c r="M3" s="116" t="s">
        <v>139</v>
      </c>
      <c r="N3" s="116" t="s">
        <v>140</v>
      </c>
      <c r="O3" s="117"/>
    </row>
    <row r="4" s="69" customFormat="1" ht="18.75" customHeight="1" spans="1:15">
      <c r="A4" s="88" t="s">
        <v>141</v>
      </c>
      <c r="B4" s="89" t="s">
        <v>142</v>
      </c>
      <c r="C4" s="89"/>
      <c r="D4" s="90"/>
      <c r="E4" s="91"/>
      <c r="F4" s="92"/>
      <c r="G4" s="92"/>
      <c r="H4" s="92"/>
      <c r="I4" s="92"/>
      <c r="J4" s="92"/>
      <c r="K4" s="118"/>
      <c r="L4" s="118">
        <f>L5+L28+L38+L88+L90+L96</f>
        <v>0</v>
      </c>
      <c r="M4" s="118">
        <f t="shared" ref="M4:N4" si="0">M5+M28+M38+M88+M90+M96</f>
        <v>0</v>
      </c>
      <c r="N4" s="118">
        <f t="shared" si="0"/>
        <v>0</v>
      </c>
      <c r="O4" s="119"/>
    </row>
    <row r="5" ht="18.75" customHeight="1" outlineLevel="1" spans="1:15">
      <c r="A5" s="169" t="s">
        <v>143</v>
      </c>
      <c r="B5" s="170" t="s">
        <v>144</v>
      </c>
      <c r="C5" s="170"/>
      <c r="D5" s="96"/>
      <c r="E5" s="162"/>
      <c r="F5" s="96"/>
      <c r="G5" s="96"/>
      <c r="H5" s="96"/>
      <c r="I5" s="96"/>
      <c r="J5" s="96"/>
      <c r="K5" s="162"/>
      <c r="L5" s="120">
        <f>SUM(L6:L27)</f>
        <v>0</v>
      </c>
      <c r="M5" s="120">
        <f t="shared" ref="M5:N5" si="1">SUM(M6:M27)</f>
        <v>0</v>
      </c>
      <c r="N5" s="120">
        <f t="shared" si="1"/>
        <v>0</v>
      </c>
      <c r="O5" s="96"/>
    </row>
    <row r="6" ht="80.25" customHeight="1" outlineLevel="2" spans="1:15">
      <c r="A6" s="171" t="s">
        <v>145</v>
      </c>
      <c r="B6" s="99" t="s">
        <v>146</v>
      </c>
      <c r="C6" s="142" t="s">
        <v>147</v>
      </c>
      <c r="D6" s="172" t="s">
        <v>148</v>
      </c>
      <c r="E6" s="173">
        <v>19.93</v>
      </c>
      <c r="F6" s="174"/>
      <c r="G6" s="174"/>
      <c r="H6" s="174"/>
      <c r="I6" s="174">
        <f>SUM(F6:H6)</f>
        <v>0</v>
      </c>
      <c r="J6" s="174">
        <f>I6*11%</f>
        <v>0</v>
      </c>
      <c r="K6" s="182">
        <f>I6+J6</f>
        <v>0</v>
      </c>
      <c r="L6" s="182">
        <f t="shared" ref="L6:N16" si="2">$E6*I6</f>
        <v>0</v>
      </c>
      <c r="M6" s="182">
        <f t="shared" si="2"/>
        <v>0</v>
      </c>
      <c r="N6" s="182">
        <f t="shared" si="2"/>
        <v>0</v>
      </c>
      <c r="O6" s="183"/>
    </row>
    <row r="7" ht="82.5" customHeight="1" outlineLevel="2" spans="1:15">
      <c r="A7" s="171" t="s">
        <v>149</v>
      </c>
      <c r="B7" s="99" t="s">
        <v>152</v>
      </c>
      <c r="C7" s="142" t="s">
        <v>384</v>
      </c>
      <c r="D7" s="172" t="s">
        <v>148</v>
      </c>
      <c r="E7" s="173">
        <v>8.5</v>
      </c>
      <c r="F7" s="174"/>
      <c r="G7" s="174"/>
      <c r="H7" s="174"/>
      <c r="I7" s="174">
        <f t="shared" ref="I7:I27" si="3">SUM(F7:H7)</f>
        <v>0</v>
      </c>
      <c r="J7" s="174">
        <f t="shared" ref="J7:J27" si="4">I7*11%</f>
        <v>0</v>
      </c>
      <c r="K7" s="182">
        <f t="shared" ref="K7:K27" si="5">I7+J7</f>
        <v>0</v>
      </c>
      <c r="L7" s="182">
        <f t="shared" ref="L7:L27" si="6">$E7*I7</f>
        <v>0</v>
      </c>
      <c r="M7" s="182">
        <f t="shared" ref="M7:M27" si="7">$E7*J7</f>
        <v>0</v>
      </c>
      <c r="N7" s="182">
        <f t="shared" ref="N7:N27" si="8">$E7*K7</f>
        <v>0</v>
      </c>
      <c r="O7" s="183"/>
    </row>
    <row r="8" ht="81" customHeight="1" outlineLevel="2" spans="1:15">
      <c r="A8" s="171" t="s">
        <v>151</v>
      </c>
      <c r="B8" s="99" t="s">
        <v>152</v>
      </c>
      <c r="C8" s="142" t="s">
        <v>153</v>
      </c>
      <c r="D8" s="172" t="s">
        <v>148</v>
      </c>
      <c r="E8" s="173">
        <v>4.2</v>
      </c>
      <c r="F8" s="174"/>
      <c r="G8" s="174"/>
      <c r="H8" s="174"/>
      <c r="I8" s="174">
        <f t="shared" si="3"/>
        <v>0</v>
      </c>
      <c r="J8" s="174">
        <f t="shared" si="4"/>
        <v>0</v>
      </c>
      <c r="K8" s="182">
        <f t="shared" si="5"/>
        <v>0</v>
      </c>
      <c r="L8" s="182">
        <f t="shared" si="6"/>
        <v>0</v>
      </c>
      <c r="M8" s="182">
        <f t="shared" si="7"/>
        <v>0</v>
      </c>
      <c r="N8" s="182">
        <f t="shared" si="8"/>
        <v>0</v>
      </c>
      <c r="O8" s="183"/>
    </row>
    <row r="9" ht="78" customHeight="1" outlineLevel="2" spans="1:15">
      <c r="A9" s="171" t="s">
        <v>154</v>
      </c>
      <c r="B9" s="99" t="s">
        <v>152</v>
      </c>
      <c r="C9" s="142" t="s">
        <v>155</v>
      </c>
      <c r="D9" s="172" t="s">
        <v>148</v>
      </c>
      <c r="E9" s="173">
        <v>11.9</v>
      </c>
      <c r="F9" s="174"/>
      <c r="G9" s="174"/>
      <c r="H9" s="174"/>
      <c r="I9" s="174">
        <f t="shared" si="3"/>
        <v>0</v>
      </c>
      <c r="J9" s="174">
        <f t="shared" si="4"/>
        <v>0</v>
      </c>
      <c r="K9" s="182">
        <f t="shared" si="5"/>
        <v>0</v>
      </c>
      <c r="L9" s="182">
        <f t="shared" si="6"/>
        <v>0</v>
      </c>
      <c r="M9" s="182">
        <f t="shared" si="7"/>
        <v>0</v>
      </c>
      <c r="N9" s="182">
        <f t="shared" si="8"/>
        <v>0</v>
      </c>
      <c r="O9" s="183"/>
    </row>
    <row r="10" ht="81" customHeight="1" outlineLevel="2" spans="1:15">
      <c r="A10" s="171" t="s">
        <v>156</v>
      </c>
      <c r="B10" s="99" t="s">
        <v>152</v>
      </c>
      <c r="C10" s="142" t="s">
        <v>157</v>
      </c>
      <c r="D10" s="172" t="s">
        <v>148</v>
      </c>
      <c r="E10" s="173">
        <v>13.8</v>
      </c>
      <c r="F10" s="174"/>
      <c r="G10" s="174"/>
      <c r="H10" s="174"/>
      <c r="I10" s="174">
        <f t="shared" si="3"/>
        <v>0</v>
      </c>
      <c r="J10" s="174">
        <f t="shared" si="4"/>
        <v>0</v>
      </c>
      <c r="K10" s="182">
        <f t="shared" si="5"/>
        <v>0</v>
      </c>
      <c r="L10" s="182">
        <f t="shared" si="6"/>
        <v>0</v>
      </c>
      <c r="M10" s="182">
        <f t="shared" si="7"/>
        <v>0</v>
      </c>
      <c r="N10" s="182">
        <f t="shared" si="8"/>
        <v>0</v>
      </c>
      <c r="O10" s="183"/>
    </row>
    <row r="11" ht="81.75" customHeight="1" outlineLevel="2" spans="1:15">
      <c r="A11" s="171" t="s">
        <v>158</v>
      </c>
      <c r="B11" s="99" t="s">
        <v>152</v>
      </c>
      <c r="C11" s="142" t="s">
        <v>159</v>
      </c>
      <c r="D11" s="172" t="s">
        <v>148</v>
      </c>
      <c r="E11" s="173">
        <v>2</v>
      </c>
      <c r="F11" s="174"/>
      <c r="G11" s="174"/>
      <c r="H11" s="174"/>
      <c r="I11" s="174">
        <f t="shared" si="3"/>
        <v>0</v>
      </c>
      <c r="J11" s="174">
        <f t="shared" si="4"/>
        <v>0</v>
      </c>
      <c r="K11" s="182">
        <f t="shared" si="5"/>
        <v>0</v>
      </c>
      <c r="L11" s="182">
        <f t="shared" si="6"/>
        <v>0</v>
      </c>
      <c r="M11" s="182">
        <f t="shared" si="7"/>
        <v>0</v>
      </c>
      <c r="N11" s="182">
        <f t="shared" si="8"/>
        <v>0</v>
      </c>
      <c r="O11" s="183"/>
    </row>
    <row r="12" ht="43.5" customHeight="1" outlineLevel="2" spans="1:15">
      <c r="A12" s="171" t="s">
        <v>160</v>
      </c>
      <c r="B12" s="99" t="s">
        <v>161</v>
      </c>
      <c r="C12" s="175" t="s">
        <v>385</v>
      </c>
      <c r="D12" s="172" t="s">
        <v>163</v>
      </c>
      <c r="E12" s="173">
        <v>0.39</v>
      </c>
      <c r="F12" s="174"/>
      <c r="G12" s="174"/>
      <c r="H12" s="174"/>
      <c r="I12" s="174">
        <f t="shared" si="3"/>
        <v>0</v>
      </c>
      <c r="J12" s="174">
        <f t="shared" si="4"/>
        <v>0</v>
      </c>
      <c r="K12" s="182">
        <f t="shared" si="5"/>
        <v>0</v>
      </c>
      <c r="L12" s="182">
        <f t="shared" si="6"/>
        <v>0</v>
      </c>
      <c r="M12" s="182">
        <f t="shared" si="7"/>
        <v>0</v>
      </c>
      <c r="N12" s="182">
        <f t="shared" si="8"/>
        <v>0</v>
      </c>
      <c r="O12" s="183"/>
    </row>
    <row r="13" ht="43.5" customHeight="1" outlineLevel="2" spans="1:15">
      <c r="A13" s="171" t="s">
        <v>164</v>
      </c>
      <c r="B13" s="99" t="s">
        <v>165</v>
      </c>
      <c r="C13" s="142" t="s">
        <v>166</v>
      </c>
      <c r="D13" s="136" t="s">
        <v>167</v>
      </c>
      <c r="E13" s="173">
        <v>1</v>
      </c>
      <c r="F13" s="174"/>
      <c r="G13" s="174"/>
      <c r="H13" s="174"/>
      <c r="I13" s="174">
        <f t="shared" si="3"/>
        <v>0</v>
      </c>
      <c r="J13" s="174">
        <f t="shared" si="4"/>
        <v>0</v>
      </c>
      <c r="K13" s="182">
        <f t="shared" si="5"/>
        <v>0</v>
      </c>
      <c r="L13" s="182">
        <f t="shared" si="6"/>
        <v>0</v>
      </c>
      <c r="M13" s="182">
        <f t="shared" si="7"/>
        <v>0</v>
      </c>
      <c r="N13" s="182">
        <f t="shared" si="8"/>
        <v>0</v>
      </c>
      <c r="O13" s="183"/>
    </row>
    <row r="14" s="125" customFormat="1" ht="78" customHeight="1" outlineLevel="2" spans="1:15">
      <c r="A14" s="171" t="s">
        <v>168</v>
      </c>
      <c r="B14" s="99" t="s">
        <v>169</v>
      </c>
      <c r="C14" s="142" t="s">
        <v>170</v>
      </c>
      <c r="D14" s="136" t="s">
        <v>167</v>
      </c>
      <c r="E14" s="173">
        <v>1</v>
      </c>
      <c r="F14" s="155"/>
      <c r="G14" s="155"/>
      <c r="H14" s="176"/>
      <c r="I14" s="174">
        <f t="shared" si="3"/>
        <v>0</v>
      </c>
      <c r="J14" s="174">
        <f t="shared" si="4"/>
        <v>0</v>
      </c>
      <c r="K14" s="182">
        <f t="shared" si="5"/>
        <v>0</v>
      </c>
      <c r="L14" s="182">
        <f t="shared" si="6"/>
        <v>0</v>
      </c>
      <c r="M14" s="182">
        <f t="shared" si="7"/>
        <v>0</v>
      </c>
      <c r="N14" s="182">
        <f t="shared" si="8"/>
        <v>0</v>
      </c>
      <c r="O14" s="166"/>
    </row>
    <row r="15" s="125" customFormat="1" ht="78" customHeight="1" outlineLevel="2" spans="1:15">
      <c r="A15" s="171" t="s">
        <v>171</v>
      </c>
      <c r="B15" s="99" t="s">
        <v>169</v>
      </c>
      <c r="C15" s="142" t="s">
        <v>174</v>
      </c>
      <c r="D15" s="136"/>
      <c r="E15" s="173">
        <v>1</v>
      </c>
      <c r="F15" s="155"/>
      <c r="G15" s="155"/>
      <c r="H15" s="176"/>
      <c r="I15" s="174">
        <f t="shared" si="3"/>
        <v>0</v>
      </c>
      <c r="J15" s="174">
        <f t="shared" si="4"/>
        <v>0</v>
      </c>
      <c r="K15" s="182">
        <f t="shared" si="5"/>
        <v>0</v>
      </c>
      <c r="L15" s="182">
        <f t="shared" si="6"/>
        <v>0</v>
      </c>
      <c r="M15" s="182">
        <f t="shared" si="7"/>
        <v>0</v>
      </c>
      <c r="N15" s="182">
        <f t="shared" si="8"/>
        <v>0</v>
      </c>
      <c r="O15" s="166"/>
    </row>
    <row r="16" s="125" customFormat="1" ht="57" customHeight="1" outlineLevel="2" spans="1:15">
      <c r="A16" s="171" t="s">
        <v>173</v>
      </c>
      <c r="B16" s="99" t="s">
        <v>176</v>
      </c>
      <c r="C16" s="142" t="s">
        <v>177</v>
      </c>
      <c r="D16" s="136" t="s">
        <v>167</v>
      </c>
      <c r="E16" s="173">
        <v>1</v>
      </c>
      <c r="F16" s="155"/>
      <c r="G16" s="155"/>
      <c r="H16" s="176"/>
      <c r="I16" s="174">
        <f t="shared" si="3"/>
        <v>0</v>
      </c>
      <c r="J16" s="174">
        <f t="shared" si="4"/>
        <v>0</v>
      </c>
      <c r="K16" s="182">
        <f t="shared" si="5"/>
        <v>0</v>
      </c>
      <c r="L16" s="182">
        <f t="shared" si="6"/>
        <v>0</v>
      </c>
      <c r="M16" s="182">
        <f t="shared" si="7"/>
        <v>0</v>
      </c>
      <c r="N16" s="182">
        <f t="shared" si="8"/>
        <v>0</v>
      </c>
      <c r="O16" s="166"/>
    </row>
    <row r="17" s="125" customFormat="1" ht="41.25" customHeight="1" outlineLevel="2" spans="1:15">
      <c r="A17" s="171" t="s">
        <v>175</v>
      </c>
      <c r="B17" s="99" t="s">
        <v>179</v>
      </c>
      <c r="C17" s="142" t="s">
        <v>180</v>
      </c>
      <c r="D17" s="136" t="s">
        <v>167</v>
      </c>
      <c r="E17" s="173">
        <v>2</v>
      </c>
      <c r="F17" s="155"/>
      <c r="G17" s="155"/>
      <c r="H17" s="176"/>
      <c r="I17" s="174">
        <f t="shared" si="3"/>
        <v>0</v>
      </c>
      <c r="J17" s="174">
        <f t="shared" si="4"/>
        <v>0</v>
      </c>
      <c r="K17" s="182">
        <f t="shared" si="5"/>
        <v>0</v>
      </c>
      <c r="L17" s="182">
        <f t="shared" si="6"/>
        <v>0</v>
      </c>
      <c r="M17" s="182">
        <f t="shared" si="7"/>
        <v>0</v>
      </c>
      <c r="N17" s="182">
        <f t="shared" si="8"/>
        <v>0</v>
      </c>
      <c r="O17" s="166"/>
    </row>
    <row r="18" s="125" customFormat="1" ht="57" customHeight="1" outlineLevel="2" spans="1:15">
      <c r="A18" s="171" t="s">
        <v>178</v>
      </c>
      <c r="B18" s="99" t="s">
        <v>182</v>
      </c>
      <c r="C18" s="142" t="s">
        <v>183</v>
      </c>
      <c r="D18" s="136" t="s">
        <v>184</v>
      </c>
      <c r="E18" s="173">
        <v>2</v>
      </c>
      <c r="F18" s="155"/>
      <c r="G18" s="155"/>
      <c r="H18" s="176"/>
      <c r="I18" s="174">
        <f t="shared" si="3"/>
        <v>0</v>
      </c>
      <c r="J18" s="174">
        <f t="shared" si="4"/>
        <v>0</v>
      </c>
      <c r="K18" s="182">
        <f t="shared" si="5"/>
        <v>0</v>
      </c>
      <c r="L18" s="182">
        <f t="shared" si="6"/>
        <v>0</v>
      </c>
      <c r="M18" s="182">
        <f t="shared" si="7"/>
        <v>0</v>
      </c>
      <c r="N18" s="182">
        <f t="shared" si="8"/>
        <v>0</v>
      </c>
      <c r="O18" s="166"/>
    </row>
    <row r="19" s="125" customFormat="1" ht="52.5" customHeight="1" outlineLevel="2" spans="1:15">
      <c r="A19" s="171" t="s">
        <v>181</v>
      </c>
      <c r="B19" s="200" t="s">
        <v>186</v>
      </c>
      <c r="C19" s="142" t="s">
        <v>187</v>
      </c>
      <c r="D19" s="136" t="s">
        <v>167</v>
      </c>
      <c r="E19" s="173">
        <v>1</v>
      </c>
      <c r="F19" s="155"/>
      <c r="G19" s="155"/>
      <c r="H19" s="176"/>
      <c r="I19" s="174">
        <f t="shared" si="3"/>
        <v>0</v>
      </c>
      <c r="J19" s="174">
        <f t="shared" si="4"/>
        <v>0</v>
      </c>
      <c r="K19" s="182">
        <f t="shared" si="5"/>
        <v>0</v>
      </c>
      <c r="L19" s="182">
        <f t="shared" si="6"/>
        <v>0</v>
      </c>
      <c r="M19" s="182">
        <f t="shared" si="7"/>
        <v>0</v>
      </c>
      <c r="N19" s="182">
        <f t="shared" si="8"/>
        <v>0</v>
      </c>
      <c r="O19" s="166"/>
    </row>
    <row r="20" s="125" customFormat="1" ht="52.5" customHeight="1" outlineLevel="2" spans="1:15">
      <c r="A20" s="171" t="s">
        <v>185</v>
      </c>
      <c r="B20" s="201" t="s">
        <v>189</v>
      </c>
      <c r="C20" s="178" t="s">
        <v>190</v>
      </c>
      <c r="D20" s="179" t="s">
        <v>191</v>
      </c>
      <c r="E20" s="173">
        <v>1.08</v>
      </c>
      <c r="F20" s="155"/>
      <c r="G20" s="155"/>
      <c r="H20" s="176"/>
      <c r="I20" s="174">
        <f t="shared" si="3"/>
        <v>0</v>
      </c>
      <c r="J20" s="174">
        <f t="shared" si="4"/>
        <v>0</v>
      </c>
      <c r="K20" s="182">
        <f t="shared" si="5"/>
        <v>0</v>
      </c>
      <c r="L20" s="182">
        <f t="shared" si="6"/>
        <v>0</v>
      </c>
      <c r="M20" s="182">
        <f t="shared" si="7"/>
        <v>0</v>
      </c>
      <c r="N20" s="182">
        <f t="shared" si="8"/>
        <v>0</v>
      </c>
      <c r="O20" s="166"/>
    </row>
    <row r="21" s="125" customFormat="1" ht="52.5" customHeight="1" outlineLevel="2" spans="1:15">
      <c r="A21" s="171" t="s">
        <v>188</v>
      </c>
      <c r="B21" s="202" t="s">
        <v>193</v>
      </c>
      <c r="C21" s="149" t="s">
        <v>194</v>
      </c>
      <c r="D21" s="150" t="s">
        <v>195</v>
      </c>
      <c r="E21" s="173">
        <v>4</v>
      </c>
      <c r="F21" s="155"/>
      <c r="G21" s="155"/>
      <c r="H21" s="176"/>
      <c r="I21" s="174">
        <f t="shared" si="3"/>
        <v>0</v>
      </c>
      <c r="J21" s="174">
        <f t="shared" si="4"/>
        <v>0</v>
      </c>
      <c r="K21" s="182">
        <f t="shared" si="5"/>
        <v>0</v>
      </c>
      <c r="L21" s="182">
        <f t="shared" si="6"/>
        <v>0</v>
      </c>
      <c r="M21" s="182">
        <f t="shared" si="7"/>
        <v>0</v>
      </c>
      <c r="N21" s="182">
        <f t="shared" si="8"/>
        <v>0</v>
      </c>
      <c r="O21" s="166"/>
    </row>
    <row r="22" s="125" customFormat="1" ht="52.5" customHeight="1" outlineLevel="2" spans="1:15">
      <c r="A22" s="171" t="s">
        <v>192</v>
      </c>
      <c r="B22" s="202" t="s">
        <v>197</v>
      </c>
      <c r="C22" s="149" t="s">
        <v>198</v>
      </c>
      <c r="D22" s="150" t="s">
        <v>195</v>
      </c>
      <c r="E22" s="173">
        <v>5</v>
      </c>
      <c r="F22" s="155"/>
      <c r="G22" s="155"/>
      <c r="H22" s="176"/>
      <c r="I22" s="174">
        <f t="shared" si="3"/>
        <v>0</v>
      </c>
      <c r="J22" s="174">
        <f t="shared" si="4"/>
        <v>0</v>
      </c>
      <c r="K22" s="182">
        <f t="shared" si="5"/>
        <v>0</v>
      </c>
      <c r="L22" s="182">
        <f t="shared" si="6"/>
        <v>0</v>
      </c>
      <c r="M22" s="182">
        <f t="shared" si="7"/>
        <v>0</v>
      </c>
      <c r="N22" s="182">
        <f t="shared" si="8"/>
        <v>0</v>
      </c>
      <c r="O22" s="166"/>
    </row>
    <row r="23" s="125" customFormat="1" ht="52.5" customHeight="1" outlineLevel="2" spans="1:15">
      <c r="A23" s="171" t="s">
        <v>196</v>
      </c>
      <c r="B23" s="202" t="s">
        <v>200</v>
      </c>
      <c r="C23" s="149" t="s">
        <v>201</v>
      </c>
      <c r="D23" s="150" t="s">
        <v>195</v>
      </c>
      <c r="E23" s="173">
        <v>4</v>
      </c>
      <c r="F23" s="155"/>
      <c r="G23" s="155"/>
      <c r="H23" s="176"/>
      <c r="I23" s="174">
        <f t="shared" si="3"/>
        <v>0</v>
      </c>
      <c r="J23" s="174">
        <f t="shared" si="4"/>
        <v>0</v>
      </c>
      <c r="K23" s="182">
        <f t="shared" si="5"/>
        <v>0</v>
      </c>
      <c r="L23" s="182">
        <f t="shared" si="6"/>
        <v>0</v>
      </c>
      <c r="M23" s="182">
        <f t="shared" si="7"/>
        <v>0</v>
      </c>
      <c r="N23" s="182">
        <f t="shared" si="8"/>
        <v>0</v>
      </c>
      <c r="O23" s="166"/>
    </row>
    <row r="24" s="125" customFormat="1" ht="52.5" customHeight="1" outlineLevel="2" spans="1:15">
      <c r="A24" s="171" t="s">
        <v>199</v>
      </c>
      <c r="B24" s="202" t="s">
        <v>203</v>
      </c>
      <c r="C24" s="149" t="s">
        <v>204</v>
      </c>
      <c r="D24" s="150" t="s">
        <v>195</v>
      </c>
      <c r="E24" s="173">
        <v>4</v>
      </c>
      <c r="F24" s="155"/>
      <c r="G24" s="155"/>
      <c r="H24" s="176"/>
      <c r="I24" s="174">
        <f t="shared" si="3"/>
        <v>0</v>
      </c>
      <c r="J24" s="174">
        <f t="shared" si="4"/>
        <v>0</v>
      </c>
      <c r="K24" s="182">
        <f t="shared" si="5"/>
        <v>0</v>
      </c>
      <c r="L24" s="182">
        <f t="shared" si="6"/>
        <v>0</v>
      </c>
      <c r="M24" s="182">
        <f t="shared" si="7"/>
        <v>0</v>
      </c>
      <c r="N24" s="182">
        <f t="shared" si="8"/>
        <v>0</v>
      </c>
      <c r="O24" s="166"/>
    </row>
    <row r="25" s="125" customFormat="1" ht="52.5" customHeight="1" outlineLevel="2" spans="1:15">
      <c r="A25" s="171" t="s">
        <v>202</v>
      </c>
      <c r="B25" s="202" t="s">
        <v>206</v>
      </c>
      <c r="C25" s="149" t="s">
        <v>207</v>
      </c>
      <c r="D25" s="136" t="s">
        <v>167</v>
      </c>
      <c r="E25" s="173">
        <v>1</v>
      </c>
      <c r="F25" s="155"/>
      <c r="G25" s="155"/>
      <c r="H25" s="176"/>
      <c r="I25" s="174">
        <f t="shared" si="3"/>
        <v>0</v>
      </c>
      <c r="J25" s="174">
        <f t="shared" si="4"/>
        <v>0</v>
      </c>
      <c r="K25" s="182">
        <f t="shared" si="5"/>
        <v>0</v>
      </c>
      <c r="L25" s="182">
        <f t="shared" si="6"/>
        <v>0</v>
      </c>
      <c r="M25" s="182">
        <f t="shared" si="7"/>
        <v>0</v>
      </c>
      <c r="N25" s="182">
        <f t="shared" si="8"/>
        <v>0</v>
      </c>
      <c r="O25" s="166"/>
    </row>
    <row r="26" s="125" customFormat="1" ht="52.5" customHeight="1" outlineLevel="2" spans="1:15">
      <c r="A26" s="171" t="s">
        <v>205</v>
      </c>
      <c r="B26" s="202" t="s">
        <v>206</v>
      </c>
      <c r="C26" s="149" t="s">
        <v>209</v>
      </c>
      <c r="D26" s="136" t="s">
        <v>167</v>
      </c>
      <c r="E26" s="173">
        <v>1</v>
      </c>
      <c r="F26" s="155"/>
      <c r="G26" s="155"/>
      <c r="H26" s="176"/>
      <c r="I26" s="174">
        <f t="shared" si="3"/>
        <v>0</v>
      </c>
      <c r="J26" s="174">
        <f t="shared" si="4"/>
        <v>0</v>
      </c>
      <c r="K26" s="182">
        <f t="shared" si="5"/>
        <v>0</v>
      </c>
      <c r="L26" s="182">
        <f t="shared" si="6"/>
        <v>0</v>
      </c>
      <c r="M26" s="182">
        <f t="shared" si="7"/>
        <v>0</v>
      </c>
      <c r="N26" s="182">
        <f t="shared" si="8"/>
        <v>0</v>
      </c>
      <c r="O26" s="166"/>
    </row>
    <row r="27" s="125" customFormat="1" ht="52.5" customHeight="1" outlineLevel="2" spans="1:15">
      <c r="A27" s="171" t="s">
        <v>208</v>
      </c>
      <c r="B27" s="202" t="s">
        <v>206</v>
      </c>
      <c r="C27" s="149" t="s">
        <v>211</v>
      </c>
      <c r="D27" s="136" t="s">
        <v>167</v>
      </c>
      <c r="E27" s="173">
        <v>1</v>
      </c>
      <c r="F27" s="155"/>
      <c r="G27" s="155"/>
      <c r="H27" s="176"/>
      <c r="I27" s="174">
        <f t="shared" si="3"/>
        <v>0</v>
      </c>
      <c r="J27" s="174">
        <f t="shared" si="4"/>
        <v>0</v>
      </c>
      <c r="K27" s="182">
        <f t="shared" si="5"/>
        <v>0</v>
      </c>
      <c r="L27" s="182">
        <f t="shared" si="6"/>
        <v>0</v>
      </c>
      <c r="M27" s="182">
        <f t="shared" si="7"/>
        <v>0</v>
      </c>
      <c r="N27" s="182">
        <f t="shared" si="8"/>
        <v>0</v>
      </c>
      <c r="O27" s="166"/>
    </row>
    <row r="28" ht="18.75" customHeight="1" outlineLevel="1" spans="1:15">
      <c r="A28" s="169" t="s">
        <v>212</v>
      </c>
      <c r="B28" s="170" t="s">
        <v>213</v>
      </c>
      <c r="C28" s="170"/>
      <c r="D28" s="96"/>
      <c r="E28" s="162"/>
      <c r="F28" s="96"/>
      <c r="G28" s="96"/>
      <c r="H28" s="96"/>
      <c r="I28" s="96"/>
      <c r="J28" s="96"/>
      <c r="K28" s="162"/>
      <c r="L28" s="120">
        <f>SUM(L29:L37)</f>
        <v>0</v>
      </c>
      <c r="M28" s="120">
        <f t="shared" ref="M28:N28" si="9">SUM(M29:M37)</f>
        <v>0</v>
      </c>
      <c r="N28" s="120">
        <f t="shared" si="9"/>
        <v>0</v>
      </c>
      <c r="O28" s="96"/>
    </row>
    <row r="29" s="125" customFormat="1" ht="90.75" customHeight="1" outlineLevel="2" spans="1:15">
      <c r="A29" s="98">
        <v>1</v>
      </c>
      <c r="B29" s="142" t="s">
        <v>214</v>
      </c>
      <c r="C29" s="142" t="s">
        <v>215</v>
      </c>
      <c r="D29" s="136" t="s">
        <v>148</v>
      </c>
      <c r="E29" s="173">
        <v>45</v>
      </c>
      <c r="F29" s="155"/>
      <c r="G29" s="155"/>
      <c r="H29" s="176"/>
      <c r="I29" s="174">
        <f t="shared" ref="I29:I34" si="10">SUM(F29:H29)</f>
        <v>0</v>
      </c>
      <c r="J29" s="174">
        <f t="shared" ref="J29:J34" si="11">I29*11%</f>
        <v>0</v>
      </c>
      <c r="K29" s="182">
        <f t="shared" ref="K29:K34" si="12">I29+J29</f>
        <v>0</v>
      </c>
      <c r="L29" s="182">
        <f t="shared" ref="L29:N34" si="13">$E29*I29</f>
        <v>0</v>
      </c>
      <c r="M29" s="182">
        <f t="shared" si="13"/>
        <v>0</v>
      </c>
      <c r="N29" s="182">
        <f t="shared" si="13"/>
        <v>0</v>
      </c>
      <c r="O29" s="166"/>
    </row>
    <row r="30" s="125" customFormat="1" ht="94.5" customHeight="1" outlineLevel="2" spans="1:15">
      <c r="A30" s="98">
        <v>2</v>
      </c>
      <c r="B30" s="142" t="s">
        <v>214</v>
      </c>
      <c r="C30" s="142" t="s">
        <v>216</v>
      </c>
      <c r="D30" s="136" t="s">
        <v>148</v>
      </c>
      <c r="E30" s="173">
        <v>22.4</v>
      </c>
      <c r="F30" s="155"/>
      <c r="G30" s="155"/>
      <c r="H30" s="176"/>
      <c r="I30" s="174">
        <f t="shared" ref="I30:I37" si="14">SUM(F30:H30)</f>
        <v>0</v>
      </c>
      <c r="J30" s="174">
        <f t="shared" ref="J30:J37" si="15">I30*11%</f>
        <v>0</v>
      </c>
      <c r="K30" s="182">
        <f t="shared" ref="K30:K37" si="16">I30+J30</f>
        <v>0</v>
      </c>
      <c r="L30" s="182">
        <f t="shared" ref="L30:L37" si="17">$E30*I30</f>
        <v>0</v>
      </c>
      <c r="M30" s="182">
        <f t="shared" ref="M30:M37" si="18">$E30*J30</f>
        <v>0</v>
      </c>
      <c r="N30" s="182">
        <f t="shared" ref="N30:N37" si="19">$E30*K30</f>
        <v>0</v>
      </c>
      <c r="O30" s="166"/>
    </row>
    <row r="31" s="125" customFormat="1" ht="93" customHeight="1" outlineLevel="2" spans="1:15">
      <c r="A31" s="98">
        <v>3</v>
      </c>
      <c r="B31" s="142" t="s">
        <v>214</v>
      </c>
      <c r="C31" s="142" t="s">
        <v>217</v>
      </c>
      <c r="D31" s="136" t="s">
        <v>148</v>
      </c>
      <c r="E31" s="173">
        <v>18.7</v>
      </c>
      <c r="F31" s="155"/>
      <c r="G31" s="155"/>
      <c r="H31" s="176"/>
      <c r="I31" s="174">
        <f t="shared" si="14"/>
        <v>0</v>
      </c>
      <c r="J31" s="174">
        <f t="shared" si="15"/>
        <v>0</v>
      </c>
      <c r="K31" s="182">
        <f t="shared" si="16"/>
        <v>0</v>
      </c>
      <c r="L31" s="182">
        <f t="shared" si="17"/>
        <v>0</v>
      </c>
      <c r="M31" s="182">
        <f t="shared" si="18"/>
        <v>0</v>
      </c>
      <c r="N31" s="182">
        <f t="shared" si="19"/>
        <v>0</v>
      </c>
      <c r="O31" s="166"/>
    </row>
    <row r="32" s="125" customFormat="1" ht="93" customHeight="1" outlineLevel="2" spans="1:15">
      <c r="A32" s="98">
        <v>4</v>
      </c>
      <c r="B32" s="141" t="s">
        <v>218</v>
      </c>
      <c r="C32" s="142" t="s">
        <v>219</v>
      </c>
      <c r="D32" s="136" t="s">
        <v>148</v>
      </c>
      <c r="E32" s="173">
        <v>12.2</v>
      </c>
      <c r="F32" s="155"/>
      <c r="G32" s="155"/>
      <c r="H32" s="176"/>
      <c r="I32" s="174">
        <f t="shared" si="14"/>
        <v>0</v>
      </c>
      <c r="J32" s="174">
        <f t="shared" si="15"/>
        <v>0</v>
      </c>
      <c r="K32" s="182">
        <f t="shared" si="16"/>
        <v>0</v>
      </c>
      <c r="L32" s="182">
        <f t="shared" si="17"/>
        <v>0</v>
      </c>
      <c r="M32" s="182">
        <f t="shared" si="18"/>
        <v>0</v>
      </c>
      <c r="N32" s="182">
        <f t="shared" si="19"/>
        <v>0</v>
      </c>
      <c r="O32" s="166"/>
    </row>
    <row r="33" s="125" customFormat="1" ht="93" customHeight="1" outlineLevel="2" spans="1:15">
      <c r="A33" s="98">
        <v>5</v>
      </c>
      <c r="B33" s="141" t="s">
        <v>218</v>
      </c>
      <c r="C33" s="142" t="s">
        <v>386</v>
      </c>
      <c r="D33" s="136" t="s">
        <v>148</v>
      </c>
      <c r="E33" s="173">
        <v>1.7</v>
      </c>
      <c r="F33" s="155"/>
      <c r="G33" s="155"/>
      <c r="H33" s="176"/>
      <c r="I33" s="174">
        <f t="shared" si="14"/>
        <v>0</v>
      </c>
      <c r="J33" s="174">
        <f t="shared" si="15"/>
        <v>0</v>
      </c>
      <c r="K33" s="182">
        <f t="shared" si="16"/>
        <v>0</v>
      </c>
      <c r="L33" s="182">
        <f t="shared" si="17"/>
        <v>0</v>
      </c>
      <c r="M33" s="182">
        <f t="shared" si="18"/>
        <v>0</v>
      </c>
      <c r="N33" s="182">
        <f t="shared" si="19"/>
        <v>0</v>
      </c>
      <c r="O33" s="166"/>
    </row>
    <row r="34" s="125" customFormat="1" ht="29.25" customHeight="1" outlineLevel="2" spans="1:15">
      <c r="A34" s="98">
        <v>6</v>
      </c>
      <c r="B34" s="142" t="s">
        <v>223</v>
      </c>
      <c r="C34" s="142" t="s">
        <v>225</v>
      </c>
      <c r="D34" s="136" t="s">
        <v>184</v>
      </c>
      <c r="E34" s="173">
        <v>10</v>
      </c>
      <c r="F34" s="155"/>
      <c r="G34" s="155"/>
      <c r="H34" s="176"/>
      <c r="I34" s="174">
        <f t="shared" si="14"/>
        <v>0</v>
      </c>
      <c r="J34" s="174">
        <f t="shared" si="15"/>
        <v>0</v>
      </c>
      <c r="K34" s="182">
        <f t="shared" si="16"/>
        <v>0</v>
      </c>
      <c r="L34" s="182">
        <f t="shared" si="17"/>
        <v>0</v>
      </c>
      <c r="M34" s="182">
        <f t="shared" si="18"/>
        <v>0</v>
      </c>
      <c r="N34" s="182">
        <f t="shared" si="19"/>
        <v>0</v>
      </c>
      <c r="O34" s="166"/>
    </row>
    <row r="35" s="125" customFormat="1" ht="31.15" customHeight="1" outlineLevel="2" spans="1:15">
      <c r="A35" s="98">
        <v>7</v>
      </c>
      <c r="B35" s="142" t="s">
        <v>226</v>
      </c>
      <c r="C35" s="142" t="s">
        <v>227</v>
      </c>
      <c r="D35" s="136" t="s">
        <v>184</v>
      </c>
      <c r="E35" s="173">
        <v>2</v>
      </c>
      <c r="F35" s="155"/>
      <c r="G35" s="155"/>
      <c r="H35" s="176"/>
      <c r="I35" s="174">
        <f t="shared" si="14"/>
        <v>0</v>
      </c>
      <c r="J35" s="174">
        <f t="shared" si="15"/>
        <v>0</v>
      </c>
      <c r="K35" s="182">
        <f t="shared" si="16"/>
        <v>0</v>
      </c>
      <c r="L35" s="182">
        <f t="shared" si="17"/>
        <v>0</v>
      </c>
      <c r="M35" s="182">
        <f t="shared" si="18"/>
        <v>0</v>
      </c>
      <c r="N35" s="182">
        <f t="shared" si="19"/>
        <v>0</v>
      </c>
      <c r="O35" s="166"/>
    </row>
    <row r="36" s="125" customFormat="1" ht="36" outlineLevel="2" spans="1:15">
      <c r="A36" s="98">
        <v>8</v>
      </c>
      <c r="B36" s="135" t="s">
        <v>228</v>
      </c>
      <c r="C36" s="106" t="s">
        <v>229</v>
      </c>
      <c r="D36" s="98" t="s">
        <v>163</v>
      </c>
      <c r="E36" s="173">
        <v>10.72</v>
      </c>
      <c r="F36" s="155"/>
      <c r="G36" s="155"/>
      <c r="H36" s="176"/>
      <c r="I36" s="174">
        <f t="shared" si="14"/>
        <v>0</v>
      </c>
      <c r="J36" s="174">
        <f t="shared" si="15"/>
        <v>0</v>
      </c>
      <c r="K36" s="182">
        <f t="shared" si="16"/>
        <v>0</v>
      </c>
      <c r="L36" s="182">
        <f t="shared" si="17"/>
        <v>0</v>
      </c>
      <c r="M36" s="182">
        <f t="shared" si="18"/>
        <v>0</v>
      </c>
      <c r="N36" s="182">
        <f t="shared" si="19"/>
        <v>0</v>
      </c>
      <c r="O36" s="166"/>
    </row>
    <row r="37" s="125" customFormat="1" ht="29.25" customHeight="1" outlineLevel="2" spans="1:15">
      <c r="A37" s="98">
        <v>9</v>
      </c>
      <c r="B37" s="135" t="s">
        <v>230</v>
      </c>
      <c r="C37" s="106" t="s">
        <v>231</v>
      </c>
      <c r="D37" s="98" t="s">
        <v>195</v>
      </c>
      <c r="E37" s="173">
        <v>1</v>
      </c>
      <c r="F37" s="155"/>
      <c r="G37" s="155"/>
      <c r="H37" s="176"/>
      <c r="I37" s="174">
        <f t="shared" si="14"/>
        <v>0</v>
      </c>
      <c r="J37" s="174">
        <f t="shared" si="15"/>
        <v>0</v>
      </c>
      <c r="K37" s="182">
        <f t="shared" si="16"/>
        <v>0</v>
      </c>
      <c r="L37" s="182">
        <f t="shared" si="17"/>
        <v>0</v>
      </c>
      <c r="M37" s="182">
        <f t="shared" si="18"/>
        <v>0</v>
      </c>
      <c r="N37" s="182">
        <f t="shared" si="19"/>
        <v>0</v>
      </c>
      <c r="O37" s="166"/>
    </row>
    <row r="38" ht="18.75" customHeight="1" outlineLevel="1" spans="1:17">
      <c r="A38" s="169" t="s">
        <v>232</v>
      </c>
      <c r="B38" s="170" t="s">
        <v>233</v>
      </c>
      <c r="C38" s="170"/>
      <c r="D38" s="96"/>
      <c r="E38" s="162"/>
      <c r="F38" s="96"/>
      <c r="G38" s="96"/>
      <c r="H38" s="96"/>
      <c r="I38" s="96"/>
      <c r="J38" s="96"/>
      <c r="K38" s="162"/>
      <c r="L38" s="120">
        <f>SUM(L39:L87)</f>
        <v>0</v>
      </c>
      <c r="M38" s="120">
        <f t="shared" ref="M38:N38" si="20">SUM(M39:M87)</f>
        <v>0</v>
      </c>
      <c r="N38" s="120">
        <f t="shared" si="20"/>
        <v>0</v>
      </c>
      <c r="O38" s="96"/>
      <c r="P38" s="125"/>
      <c r="Q38" s="125"/>
    </row>
    <row r="39" s="125" customFormat="1" ht="68.25" customHeight="1" outlineLevel="2" spans="1:15">
      <c r="A39" s="98">
        <v>1</v>
      </c>
      <c r="B39" s="99" t="s">
        <v>234</v>
      </c>
      <c r="C39" s="104" t="s">
        <v>235</v>
      </c>
      <c r="D39" s="98" t="s">
        <v>236</v>
      </c>
      <c r="E39" s="180">
        <v>1</v>
      </c>
      <c r="F39" s="155"/>
      <c r="G39" s="155" t="s">
        <v>237</v>
      </c>
      <c r="H39" s="176"/>
      <c r="I39" s="174">
        <f t="shared" ref="I39:I75" si="21">SUM(F39:H39)</f>
        <v>0</v>
      </c>
      <c r="J39" s="174">
        <f t="shared" ref="J39:J75" si="22">I39*11%</f>
        <v>0</v>
      </c>
      <c r="K39" s="182">
        <f t="shared" ref="K39:K75" si="23">I39+J39</f>
        <v>0</v>
      </c>
      <c r="L39" s="182">
        <f t="shared" ref="L39:N75" si="24">$E39*I39</f>
        <v>0</v>
      </c>
      <c r="M39" s="182">
        <f t="shared" si="24"/>
        <v>0</v>
      </c>
      <c r="N39" s="182">
        <f t="shared" si="24"/>
        <v>0</v>
      </c>
      <c r="O39" s="184" t="s">
        <v>238</v>
      </c>
    </row>
    <row r="40" s="125" customFormat="1" ht="72.75" customHeight="1" outlineLevel="2" spans="1:15">
      <c r="A40" s="98">
        <v>2</v>
      </c>
      <c r="B40" s="99" t="s">
        <v>239</v>
      </c>
      <c r="C40" s="104" t="s">
        <v>240</v>
      </c>
      <c r="D40" s="98" t="s">
        <v>236</v>
      </c>
      <c r="E40" s="180">
        <v>1</v>
      </c>
      <c r="F40" s="155"/>
      <c r="G40" s="155" t="s">
        <v>237</v>
      </c>
      <c r="H40" s="176"/>
      <c r="I40" s="174">
        <f t="shared" ref="I40:I87" si="25">SUM(F40:H40)</f>
        <v>0</v>
      </c>
      <c r="J40" s="174">
        <f t="shared" ref="J40:J87" si="26">I40*11%</f>
        <v>0</v>
      </c>
      <c r="K40" s="182">
        <f t="shared" ref="K40:K87" si="27">I40+J40</f>
        <v>0</v>
      </c>
      <c r="L40" s="182">
        <f t="shared" ref="L40:L87" si="28">$E40*I40</f>
        <v>0</v>
      </c>
      <c r="M40" s="182">
        <f t="shared" ref="M40:M87" si="29">$E40*J40</f>
        <v>0</v>
      </c>
      <c r="N40" s="182">
        <f t="shared" ref="N40:N87" si="30">$E40*K40</f>
        <v>0</v>
      </c>
      <c r="O40" s="184"/>
    </row>
    <row r="41" s="125" customFormat="1" ht="69" customHeight="1" outlineLevel="2" spans="1:15">
      <c r="A41" s="98">
        <v>3</v>
      </c>
      <c r="B41" s="99" t="s">
        <v>241</v>
      </c>
      <c r="C41" s="104" t="s">
        <v>242</v>
      </c>
      <c r="D41" s="98" t="s">
        <v>236</v>
      </c>
      <c r="E41" s="180">
        <v>1</v>
      </c>
      <c r="F41" s="155"/>
      <c r="G41" s="155" t="s">
        <v>237</v>
      </c>
      <c r="H41" s="176"/>
      <c r="I41" s="174">
        <f t="shared" si="25"/>
        <v>0</v>
      </c>
      <c r="J41" s="174">
        <f t="shared" si="26"/>
        <v>0</v>
      </c>
      <c r="K41" s="182">
        <f t="shared" si="27"/>
        <v>0</v>
      </c>
      <c r="L41" s="182">
        <f t="shared" si="28"/>
        <v>0</v>
      </c>
      <c r="M41" s="182">
        <f t="shared" si="29"/>
        <v>0</v>
      </c>
      <c r="N41" s="182">
        <f t="shared" si="30"/>
        <v>0</v>
      </c>
      <c r="O41" s="184"/>
    </row>
    <row r="42" s="125" customFormat="1" ht="70.5" customHeight="1" outlineLevel="2" spans="1:15">
      <c r="A42" s="98">
        <v>4</v>
      </c>
      <c r="B42" s="99" t="s">
        <v>249</v>
      </c>
      <c r="C42" s="104" t="s">
        <v>250</v>
      </c>
      <c r="D42" s="98" t="s">
        <v>236</v>
      </c>
      <c r="E42" s="180">
        <v>2</v>
      </c>
      <c r="F42" s="155"/>
      <c r="G42" s="155" t="s">
        <v>237</v>
      </c>
      <c r="H42" s="176"/>
      <c r="I42" s="174">
        <f t="shared" si="25"/>
        <v>0</v>
      </c>
      <c r="J42" s="174">
        <f t="shared" si="26"/>
        <v>0</v>
      </c>
      <c r="K42" s="182">
        <f t="shared" si="27"/>
        <v>0</v>
      </c>
      <c r="L42" s="182">
        <f t="shared" si="28"/>
        <v>0</v>
      </c>
      <c r="M42" s="182">
        <f t="shared" si="29"/>
        <v>0</v>
      </c>
      <c r="N42" s="182">
        <f t="shared" si="30"/>
        <v>0</v>
      </c>
      <c r="O42" s="184"/>
    </row>
    <row r="43" s="125" customFormat="1" ht="71.25" customHeight="1" outlineLevel="2" spans="1:15">
      <c r="A43" s="98">
        <v>5</v>
      </c>
      <c r="B43" s="99" t="s">
        <v>251</v>
      </c>
      <c r="C43" s="104" t="s">
        <v>252</v>
      </c>
      <c r="D43" s="98" t="s">
        <v>236</v>
      </c>
      <c r="E43" s="180">
        <v>2</v>
      </c>
      <c r="F43" s="155"/>
      <c r="G43" s="155" t="s">
        <v>237</v>
      </c>
      <c r="H43" s="176"/>
      <c r="I43" s="174">
        <f t="shared" si="25"/>
        <v>0</v>
      </c>
      <c r="J43" s="174">
        <f t="shared" si="26"/>
        <v>0</v>
      </c>
      <c r="K43" s="182">
        <f t="shared" si="27"/>
        <v>0</v>
      </c>
      <c r="L43" s="182">
        <f t="shared" si="28"/>
        <v>0</v>
      </c>
      <c r="M43" s="182">
        <f t="shared" si="29"/>
        <v>0</v>
      </c>
      <c r="N43" s="182">
        <f t="shared" si="30"/>
        <v>0</v>
      </c>
      <c r="O43" s="184"/>
    </row>
    <row r="44" s="125" customFormat="1" ht="69.75" customHeight="1" outlineLevel="2" spans="1:15">
      <c r="A44" s="98">
        <v>6</v>
      </c>
      <c r="B44" s="99" t="s">
        <v>253</v>
      </c>
      <c r="C44" s="104" t="s">
        <v>254</v>
      </c>
      <c r="D44" s="98" t="s">
        <v>236</v>
      </c>
      <c r="E44" s="180">
        <v>1</v>
      </c>
      <c r="F44" s="155"/>
      <c r="G44" s="155" t="s">
        <v>237</v>
      </c>
      <c r="H44" s="176"/>
      <c r="I44" s="174">
        <f t="shared" si="25"/>
        <v>0</v>
      </c>
      <c r="J44" s="174">
        <f t="shared" si="26"/>
        <v>0</v>
      </c>
      <c r="K44" s="182">
        <f t="shared" si="27"/>
        <v>0</v>
      </c>
      <c r="L44" s="182">
        <f t="shared" si="28"/>
        <v>0</v>
      </c>
      <c r="M44" s="182">
        <f t="shared" si="29"/>
        <v>0</v>
      </c>
      <c r="N44" s="182">
        <f t="shared" si="30"/>
        <v>0</v>
      </c>
      <c r="O44" s="184"/>
    </row>
    <row r="45" s="125" customFormat="1" ht="67.15" customHeight="1" outlineLevel="2" spans="1:15">
      <c r="A45" s="98">
        <v>7</v>
      </c>
      <c r="B45" s="99" t="s">
        <v>255</v>
      </c>
      <c r="C45" s="104" t="s">
        <v>256</v>
      </c>
      <c r="D45" s="98" t="s">
        <v>236</v>
      </c>
      <c r="E45" s="180">
        <v>8</v>
      </c>
      <c r="F45" s="155"/>
      <c r="G45" s="181" t="s">
        <v>257</v>
      </c>
      <c r="H45" s="176"/>
      <c r="I45" s="174">
        <f t="shared" si="25"/>
        <v>0</v>
      </c>
      <c r="J45" s="174">
        <f t="shared" si="26"/>
        <v>0</v>
      </c>
      <c r="K45" s="182">
        <f t="shared" si="27"/>
        <v>0</v>
      </c>
      <c r="L45" s="182">
        <f t="shared" si="28"/>
        <v>0</v>
      </c>
      <c r="M45" s="182">
        <f t="shared" si="29"/>
        <v>0</v>
      </c>
      <c r="N45" s="182">
        <f t="shared" si="30"/>
        <v>0</v>
      </c>
      <c r="O45" s="184"/>
    </row>
    <row r="46" s="125" customFormat="1" ht="62.45" customHeight="1" outlineLevel="2" spans="1:15">
      <c r="A46" s="98">
        <v>8</v>
      </c>
      <c r="B46" s="142" t="s">
        <v>258</v>
      </c>
      <c r="C46" s="142" t="s">
        <v>261</v>
      </c>
      <c r="D46" s="136" t="s">
        <v>148</v>
      </c>
      <c r="E46" s="180">
        <v>116.7</v>
      </c>
      <c r="F46" s="155"/>
      <c r="G46" s="155"/>
      <c r="H46" s="176"/>
      <c r="I46" s="174">
        <f t="shared" si="25"/>
        <v>0</v>
      </c>
      <c r="J46" s="174">
        <f t="shared" si="26"/>
        <v>0</v>
      </c>
      <c r="K46" s="182">
        <f t="shared" si="27"/>
        <v>0</v>
      </c>
      <c r="L46" s="182">
        <f t="shared" si="28"/>
        <v>0</v>
      </c>
      <c r="M46" s="182">
        <f t="shared" si="29"/>
        <v>0</v>
      </c>
      <c r="N46" s="182">
        <f t="shared" si="30"/>
        <v>0</v>
      </c>
      <c r="O46" s="166"/>
    </row>
    <row r="47" s="125" customFormat="1" ht="62.45" customHeight="1" outlineLevel="2" spans="1:15">
      <c r="A47" s="98">
        <v>9</v>
      </c>
      <c r="B47" s="142" t="s">
        <v>258</v>
      </c>
      <c r="C47" s="142" t="s">
        <v>264</v>
      </c>
      <c r="D47" s="136" t="s">
        <v>148</v>
      </c>
      <c r="E47" s="180">
        <v>117.2</v>
      </c>
      <c r="F47" s="155"/>
      <c r="G47" s="155"/>
      <c r="H47" s="176"/>
      <c r="I47" s="174">
        <f t="shared" si="25"/>
        <v>0</v>
      </c>
      <c r="J47" s="174">
        <f t="shared" si="26"/>
        <v>0</v>
      </c>
      <c r="K47" s="182">
        <f t="shared" si="27"/>
        <v>0</v>
      </c>
      <c r="L47" s="182">
        <f t="shared" si="28"/>
        <v>0</v>
      </c>
      <c r="M47" s="182">
        <f t="shared" si="29"/>
        <v>0</v>
      </c>
      <c r="N47" s="182">
        <f t="shared" si="30"/>
        <v>0</v>
      </c>
      <c r="O47" s="166"/>
    </row>
    <row r="48" s="125" customFormat="1" ht="42" customHeight="1" outlineLevel="2" spans="1:15">
      <c r="A48" s="98">
        <v>10</v>
      </c>
      <c r="B48" s="142" t="s">
        <v>265</v>
      </c>
      <c r="C48" s="142" t="s">
        <v>266</v>
      </c>
      <c r="D48" s="136" t="s">
        <v>148</v>
      </c>
      <c r="E48" s="180">
        <v>135.3</v>
      </c>
      <c r="F48" s="155"/>
      <c r="G48" s="155"/>
      <c r="H48" s="176"/>
      <c r="I48" s="174">
        <f t="shared" si="25"/>
        <v>0</v>
      </c>
      <c r="J48" s="174">
        <f t="shared" si="26"/>
        <v>0</v>
      </c>
      <c r="K48" s="182">
        <f t="shared" si="27"/>
        <v>0</v>
      </c>
      <c r="L48" s="182">
        <f t="shared" si="28"/>
        <v>0</v>
      </c>
      <c r="M48" s="182">
        <f t="shared" si="29"/>
        <v>0</v>
      </c>
      <c r="N48" s="182">
        <f t="shared" si="30"/>
        <v>0</v>
      </c>
      <c r="O48" s="166"/>
    </row>
    <row r="49" s="125" customFormat="1" ht="42" customHeight="1" outlineLevel="2" spans="1:15">
      <c r="A49" s="98">
        <v>11</v>
      </c>
      <c r="B49" s="142" t="s">
        <v>265</v>
      </c>
      <c r="C49" s="142" t="s">
        <v>267</v>
      </c>
      <c r="D49" s="136" t="s">
        <v>148</v>
      </c>
      <c r="E49" s="180">
        <v>314.3</v>
      </c>
      <c r="F49" s="155"/>
      <c r="G49" s="155"/>
      <c r="H49" s="176"/>
      <c r="I49" s="174">
        <f t="shared" si="25"/>
        <v>0</v>
      </c>
      <c r="J49" s="174">
        <f t="shared" si="26"/>
        <v>0</v>
      </c>
      <c r="K49" s="182">
        <f t="shared" si="27"/>
        <v>0</v>
      </c>
      <c r="L49" s="182">
        <f t="shared" si="28"/>
        <v>0</v>
      </c>
      <c r="M49" s="182">
        <f t="shared" si="29"/>
        <v>0</v>
      </c>
      <c r="N49" s="182">
        <f t="shared" si="30"/>
        <v>0</v>
      </c>
      <c r="O49" s="166"/>
    </row>
    <row r="50" s="125" customFormat="1" ht="51.6" customHeight="1" outlineLevel="2" spans="1:15">
      <c r="A50" s="98">
        <v>12</v>
      </c>
      <c r="B50" s="142" t="s">
        <v>265</v>
      </c>
      <c r="C50" s="142" t="s">
        <v>268</v>
      </c>
      <c r="D50" s="136" t="s">
        <v>148</v>
      </c>
      <c r="E50" s="180">
        <v>172.5</v>
      </c>
      <c r="F50" s="155"/>
      <c r="G50" s="155"/>
      <c r="H50" s="176"/>
      <c r="I50" s="174">
        <f t="shared" si="25"/>
        <v>0</v>
      </c>
      <c r="J50" s="174">
        <f t="shared" si="26"/>
        <v>0</v>
      </c>
      <c r="K50" s="182">
        <f t="shared" si="27"/>
        <v>0</v>
      </c>
      <c r="L50" s="182">
        <f t="shared" si="28"/>
        <v>0</v>
      </c>
      <c r="M50" s="182">
        <f t="shared" si="29"/>
        <v>0</v>
      </c>
      <c r="N50" s="182">
        <f t="shared" si="30"/>
        <v>0</v>
      </c>
      <c r="O50" s="166"/>
    </row>
    <row r="51" s="125" customFormat="1" ht="42" customHeight="1" outlineLevel="2" spans="1:15">
      <c r="A51" s="98">
        <v>13</v>
      </c>
      <c r="B51" s="142" t="s">
        <v>265</v>
      </c>
      <c r="C51" s="142" t="s">
        <v>270</v>
      </c>
      <c r="D51" s="136" t="s">
        <v>148</v>
      </c>
      <c r="E51" s="180">
        <v>652.8</v>
      </c>
      <c r="F51" s="155"/>
      <c r="G51" s="155"/>
      <c r="H51" s="176"/>
      <c r="I51" s="174">
        <f t="shared" si="25"/>
        <v>0</v>
      </c>
      <c r="J51" s="174">
        <f t="shared" si="26"/>
        <v>0</v>
      </c>
      <c r="K51" s="182">
        <f t="shared" si="27"/>
        <v>0</v>
      </c>
      <c r="L51" s="182">
        <f t="shared" si="28"/>
        <v>0</v>
      </c>
      <c r="M51" s="182">
        <f t="shared" si="29"/>
        <v>0</v>
      </c>
      <c r="N51" s="182">
        <f t="shared" si="30"/>
        <v>0</v>
      </c>
      <c r="O51" s="166"/>
    </row>
    <row r="52" s="125" customFormat="1" ht="42" customHeight="1" outlineLevel="2" spans="1:15">
      <c r="A52" s="98">
        <v>14</v>
      </c>
      <c r="B52" s="142" t="s">
        <v>265</v>
      </c>
      <c r="C52" s="142" t="s">
        <v>271</v>
      </c>
      <c r="D52" s="136" t="s">
        <v>148</v>
      </c>
      <c r="E52" s="180">
        <v>77.8</v>
      </c>
      <c r="F52" s="155"/>
      <c r="G52" s="155"/>
      <c r="H52" s="176"/>
      <c r="I52" s="174">
        <f t="shared" si="25"/>
        <v>0</v>
      </c>
      <c r="J52" s="174">
        <f t="shared" si="26"/>
        <v>0</v>
      </c>
      <c r="K52" s="182">
        <f t="shared" si="27"/>
        <v>0</v>
      </c>
      <c r="L52" s="182">
        <f t="shared" si="28"/>
        <v>0</v>
      </c>
      <c r="M52" s="182">
        <f t="shared" si="29"/>
        <v>0</v>
      </c>
      <c r="N52" s="182">
        <f t="shared" si="30"/>
        <v>0</v>
      </c>
      <c r="O52" s="166"/>
    </row>
    <row r="53" s="125" customFormat="1" ht="42" customHeight="1" outlineLevel="2" spans="1:15">
      <c r="A53" s="98">
        <v>15</v>
      </c>
      <c r="B53" s="142" t="s">
        <v>273</v>
      </c>
      <c r="C53" s="142" t="s">
        <v>274</v>
      </c>
      <c r="D53" s="136" t="s">
        <v>148</v>
      </c>
      <c r="E53" s="180">
        <v>654.9</v>
      </c>
      <c r="F53" s="155"/>
      <c r="G53" s="155"/>
      <c r="H53" s="176"/>
      <c r="I53" s="174">
        <f t="shared" si="25"/>
        <v>0</v>
      </c>
      <c r="J53" s="174">
        <f t="shared" si="26"/>
        <v>0</v>
      </c>
      <c r="K53" s="182">
        <f t="shared" si="27"/>
        <v>0</v>
      </c>
      <c r="L53" s="182">
        <f t="shared" si="28"/>
        <v>0</v>
      </c>
      <c r="M53" s="182">
        <f t="shared" si="29"/>
        <v>0</v>
      </c>
      <c r="N53" s="182">
        <f t="shared" si="30"/>
        <v>0</v>
      </c>
      <c r="O53" s="166"/>
    </row>
    <row r="54" s="125" customFormat="1" ht="64.5" customHeight="1" outlineLevel="2" spans="1:15">
      <c r="A54" s="98">
        <v>16</v>
      </c>
      <c r="B54" s="142" t="s">
        <v>275</v>
      </c>
      <c r="C54" s="142" t="s">
        <v>276</v>
      </c>
      <c r="D54" s="136" t="s">
        <v>148</v>
      </c>
      <c r="E54" s="180">
        <v>48</v>
      </c>
      <c r="F54" s="155"/>
      <c r="G54" s="155"/>
      <c r="H54" s="176"/>
      <c r="I54" s="174">
        <f t="shared" si="25"/>
        <v>0</v>
      </c>
      <c r="J54" s="174">
        <f t="shared" si="26"/>
        <v>0</v>
      </c>
      <c r="K54" s="182">
        <f t="shared" si="27"/>
        <v>0</v>
      </c>
      <c r="L54" s="182">
        <f t="shared" si="28"/>
        <v>0</v>
      </c>
      <c r="M54" s="182">
        <f t="shared" si="29"/>
        <v>0</v>
      </c>
      <c r="N54" s="182">
        <f t="shared" si="30"/>
        <v>0</v>
      </c>
      <c r="O54" s="166"/>
    </row>
    <row r="55" s="125" customFormat="1" ht="64.5" customHeight="1" outlineLevel="2" spans="1:15">
      <c r="A55" s="98">
        <v>17</v>
      </c>
      <c r="B55" s="142" t="s">
        <v>275</v>
      </c>
      <c r="C55" s="142" t="s">
        <v>277</v>
      </c>
      <c r="D55" s="136" t="s">
        <v>148</v>
      </c>
      <c r="E55" s="180">
        <v>793</v>
      </c>
      <c r="F55" s="155"/>
      <c r="G55" s="155"/>
      <c r="H55" s="176"/>
      <c r="I55" s="174">
        <f t="shared" si="25"/>
        <v>0</v>
      </c>
      <c r="J55" s="174">
        <f t="shared" si="26"/>
        <v>0</v>
      </c>
      <c r="K55" s="182">
        <f t="shared" si="27"/>
        <v>0</v>
      </c>
      <c r="L55" s="182">
        <f t="shared" si="28"/>
        <v>0</v>
      </c>
      <c r="M55" s="182">
        <f t="shared" si="29"/>
        <v>0</v>
      </c>
      <c r="N55" s="182">
        <f t="shared" si="30"/>
        <v>0</v>
      </c>
      <c r="O55" s="166"/>
    </row>
    <row r="56" s="125" customFormat="1" ht="64.5" customHeight="1" outlineLevel="2" spans="1:15">
      <c r="A56" s="98">
        <v>18</v>
      </c>
      <c r="B56" s="142" t="s">
        <v>275</v>
      </c>
      <c r="C56" s="142" t="s">
        <v>278</v>
      </c>
      <c r="D56" s="136" t="s">
        <v>148</v>
      </c>
      <c r="E56" s="180">
        <v>11594.4</v>
      </c>
      <c r="F56" s="155"/>
      <c r="G56" s="155"/>
      <c r="H56" s="176"/>
      <c r="I56" s="174">
        <f t="shared" si="25"/>
        <v>0</v>
      </c>
      <c r="J56" s="174">
        <f t="shared" si="26"/>
        <v>0</v>
      </c>
      <c r="K56" s="182">
        <f t="shared" si="27"/>
        <v>0</v>
      </c>
      <c r="L56" s="182">
        <f t="shared" si="28"/>
        <v>0</v>
      </c>
      <c r="M56" s="182">
        <f t="shared" si="29"/>
        <v>0</v>
      </c>
      <c r="N56" s="182">
        <f t="shared" si="30"/>
        <v>0</v>
      </c>
      <c r="O56" s="166"/>
    </row>
    <row r="57" s="125" customFormat="1" ht="64.5" customHeight="1" outlineLevel="2" spans="1:15">
      <c r="A57" s="98">
        <v>19</v>
      </c>
      <c r="B57" s="142" t="s">
        <v>275</v>
      </c>
      <c r="C57" s="142" t="s">
        <v>279</v>
      </c>
      <c r="D57" s="136" t="s">
        <v>148</v>
      </c>
      <c r="E57" s="180">
        <v>2967.6</v>
      </c>
      <c r="F57" s="155"/>
      <c r="G57" s="155"/>
      <c r="H57" s="176"/>
      <c r="I57" s="174">
        <f t="shared" si="25"/>
        <v>0</v>
      </c>
      <c r="J57" s="174">
        <f t="shared" si="26"/>
        <v>0</v>
      </c>
      <c r="K57" s="182">
        <f t="shared" si="27"/>
        <v>0</v>
      </c>
      <c r="L57" s="182">
        <f t="shared" si="28"/>
        <v>0</v>
      </c>
      <c r="M57" s="182">
        <f t="shared" si="29"/>
        <v>0</v>
      </c>
      <c r="N57" s="182">
        <f t="shared" si="30"/>
        <v>0</v>
      </c>
      <c r="O57" s="166"/>
    </row>
    <row r="58" s="125" customFormat="1" ht="64.5" customHeight="1" outlineLevel="2" spans="1:15">
      <c r="A58" s="98">
        <v>20</v>
      </c>
      <c r="B58" s="142" t="s">
        <v>275</v>
      </c>
      <c r="C58" s="142" t="s">
        <v>280</v>
      </c>
      <c r="D58" s="136" t="s">
        <v>148</v>
      </c>
      <c r="E58" s="180">
        <v>976.2</v>
      </c>
      <c r="F58" s="155"/>
      <c r="G58" s="155"/>
      <c r="H58" s="176"/>
      <c r="I58" s="174">
        <f t="shared" si="25"/>
        <v>0</v>
      </c>
      <c r="J58" s="174">
        <f t="shared" si="26"/>
        <v>0</v>
      </c>
      <c r="K58" s="182">
        <f t="shared" si="27"/>
        <v>0</v>
      </c>
      <c r="L58" s="182">
        <f t="shared" si="28"/>
        <v>0</v>
      </c>
      <c r="M58" s="182">
        <f t="shared" si="29"/>
        <v>0</v>
      </c>
      <c r="N58" s="182">
        <f t="shared" si="30"/>
        <v>0</v>
      </c>
      <c r="O58" s="166"/>
    </row>
    <row r="59" s="125" customFormat="1" ht="64.5" customHeight="1" outlineLevel="2" spans="1:15">
      <c r="A59" s="98">
        <v>21</v>
      </c>
      <c r="B59" s="142" t="s">
        <v>275</v>
      </c>
      <c r="C59" s="142" t="s">
        <v>281</v>
      </c>
      <c r="D59" s="136" t="s">
        <v>148</v>
      </c>
      <c r="E59" s="180">
        <v>343.2</v>
      </c>
      <c r="F59" s="155"/>
      <c r="G59" s="155"/>
      <c r="H59" s="176"/>
      <c r="I59" s="174">
        <f t="shared" si="25"/>
        <v>0</v>
      </c>
      <c r="J59" s="174">
        <f t="shared" si="26"/>
        <v>0</v>
      </c>
      <c r="K59" s="182">
        <f t="shared" si="27"/>
        <v>0</v>
      </c>
      <c r="L59" s="182">
        <f t="shared" si="28"/>
        <v>0</v>
      </c>
      <c r="M59" s="182">
        <f t="shared" si="29"/>
        <v>0</v>
      </c>
      <c r="N59" s="182">
        <f t="shared" si="30"/>
        <v>0</v>
      </c>
      <c r="O59" s="166"/>
    </row>
    <row r="60" s="125" customFormat="1" ht="64.5" customHeight="1" outlineLevel="2" spans="1:15">
      <c r="A60" s="98">
        <v>22</v>
      </c>
      <c r="B60" s="142" t="s">
        <v>282</v>
      </c>
      <c r="C60" s="185" t="s">
        <v>283</v>
      </c>
      <c r="D60" s="136" t="s">
        <v>148</v>
      </c>
      <c r="E60" s="180">
        <v>974.4</v>
      </c>
      <c r="F60" s="155"/>
      <c r="G60" s="155"/>
      <c r="H60" s="176"/>
      <c r="I60" s="174">
        <f t="shared" si="25"/>
        <v>0</v>
      </c>
      <c r="J60" s="174">
        <f t="shared" si="26"/>
        <v>0</v>
      </c>
      <c r="K60" s="182">
        <f t="shared" si="27"/>
        <v>0</v>
      </c>
      <c r="L60" s="182">
        <f t="shared" si="28"/>
        <v>0</v>
      </c>
      <c r="M60" s="182">
        <f t="shared" si="29"/>
        <v>0</v>
      </c>
      <c r="N60" s="182">
        <f t="shared" si="30"/>
        <v>0</v>
      </c>
      <c r="O60" s="166"/>
    </row>
    <row r="61" s="125" customFormat="1" ht="64.5" customHeight="1" outlineLevel="2" spans="1:15">
      <c r="A61" s="98">
        <v>23</v>
      </c>
      <c r="B61" s="142" t="s">
        <v>284</v>
      </c>
      <c r="C61" s="185" t="s">
        <v>285</v>
      </c>
      <c r="D61" s="136" t="s">
        <v>148</v>
      </c>
      <c r="E61" s="180">
        <v>730.8</v>
      </c>
      <c r="F61" s="155"/>
      <c r="G61" s="155"/>
      <c r="H61" s="176"/>
      <c r="I61" s="174">
        <f t="shared" si="25"/>
        <v>0</v>
      </c>
      <c r="J61" s="174">
        <f t="shared" si="26"/>
        <v>0</v>
      </c>
      <c r="K61" s="182">
        <f t="shared" si="27"/>
        <v>0</v>
      </c>
      <c r="L61" s="182">
        <f t="shared" si="28"/>
        <v>0</v>
      </c>
      <c r="M61" s="182">
        <f t="shared" si="29"/>
        <v>0</v>
      </c>
      <c r="N61" s="182">
        <f t="shared" si="30"/>
        <v>0</v>
      </c>
      <c r="O61" s="166"/>
    </row>
    <row r="62" s="125" customFormat="1" ht="64.5" customHeight="1" outlineLevel="2" spans="1:15">
      <c r="A62" s="98">
        <v>24</v>
      </c>
      <c r="B62" s="142" t="s">
        <v>286</v>
      </c>
      <c r="C62" s="185" t="s">
        <v>287</v>
      </c>
      <c r="D62" s="136" t="s">
        <v>148</v>
      </c>
      <c r="E62" s="180">
        <v>178.4</v>
      </c>
      <c r="F62" s="155"/>
      <c r="G62" s="155"/>
      <c r="H62" s="176"/>
      <c r="I62" s="174">
        <f t="shared" si="25"/>
        <v>0</v>
      </c>
      <c r="J62" s="174">
        <f t="shared" si="26"/>
        <v>0</v>
      </c>
      <c r="K62" s="182">
        <f t="shared" si="27"/>
        <v>0</v>
      </c>
      <c r="L62" s="182">
        <f t="shared" si="28"/>
        <v>0</v>
      </c>
      <c r="M62" s="182">
        <f t="shared" si="29"/>
        <v>0</v>
      </c>
      <c r="N62" s="182">
        <f t="shared" si="30"/>
        <v>0</v>
      </c>
      <c r="O62" s="166"/>
    </row>
    <row r="63" s="125" customFormat="1" ht="96" customHeight="1" outlineLevel="2" spans="1:15">
      <c r="A63" s="98">
        <v>25</v>
      </c>
      <c r="B63" s="142" t="s">
        <v>288</v>
      </c>
      <c r="C63" s="185" t="s">
        <v>285</v>
      </c>
      <c r="D63" s="136" t="s">
        <v>148</v>
      </c>
      <c r="E63" s="180">
        <v>1972.8</v>
      </c>
      <c r="F63" s="155"/>
      <c r="G63" s="155"/>
      <c r="H63" s="176"/>
      <c r="I63" s="174">
        <f t="shared" si="25"/>
        <v>0</v>
      </c>
      <c r="J63" s="174">
        <f t="shared" si="26"/>
        <v>0</v>
      </c>
      <c r="K63" s="182">
        <f t="shared" si="27"/>
        <v>0</v>
      </c>
      <c r="L63" s="182">
        <f t="shared" si="28"/>
        <v>0</v>
      </c>
      <c r="M63" s="182">
        <f t="shared" si="29"/>
        <v>0</v>
      </c>
      <c r="N63" s="182">
        <f t="shared" si="30"/>
        <v>0</v>
      </c>
      <c r="O63" s="166"/>
    </row>
    <row r="64" s="125" customFormat="1" ht="93.75" customHeight="1" outlineLevel="2" spans="1:15">
      <c r="A64" s="98">
        <v>26</v>
      </c>
      <c r="B64" s="142" t="s">
        <v>289</v>
      </c>
      <c r="C64" s="185" t="s">
        <v>287</v>
      </c>
      <c r="D64" s="136" t="s">
        <v>148</v>
      </c>
      <c r="E64" s="180">
        <v>120</v>
      </c>
      <c r="F64" s="155"/>
      <c r="G64" s="155"/>
      <c r="H64" s="176"/>
      <c r="I64" s="174">
        <f t="shared" si="25"/>
        <v>0</v>
      </c>
      <c r="J64" s="174">
        <f t="shared" si="26"/>
        <v>0</v>
      </c>
      <c r="K64" s="182">
        <f t="shared" si="27"/>
        <v>0</v>
      </c>
      <c r="L64" s="182">
        <f t="shared" si="28"/>
        <v>0</v>
      </c>
      <c r="M64" s="182">
        <f t="shared" si="29"/>
        <v>0</v>
      </c>
      <c r="N64" s="182">
        <f t="shared" si="30"/>
        <v>0</v>
      </c>
      <c r="O64" s="166"/>
    </row>
    <row r="65" s="125" customFormat="1" ht="79.5" customHeight="1" outlineLevel="2" spans="1:15">
      <c r="A65" s="98">
        <v>27</v>
      </c>
      <c r="B65" s="142" t="s">
        <v>290</v>
      </c>
      <c r="C65" s="142" t="s">
        <v>291</v>
      </c>
      <c r="D65" s="136" t="s">
        <v>195</v>
      </c>
      <c r="E65" s="180">
        <v>111</v>
      </c>
      <c r="F65" s="155"/>
      <c r="G65" s="155" t="s">
        <v>292</v>
      </c>
      <c r="H65" s="176"/>
      <c r="I65" s="174">
        <f t="shared" si="25"/>
        <v>0</v>
      </c>
      <c r="J65" s="174">
        <f t="shared" si="26"/>
        <v>0</v>
      </c>
      <c r="K65" s="182">
        <f t="shared" si="27"/>
        <v>0</v>
      </c>
      <c r="L65" s="182">
        <f t="shared" si="28"/>
        <v>0</v>
      </c>
      <c r="M65" s="182">
        <f t="shared" si="29"/>
        <v>0</v>
      </c>
      <c r="N65" s="182">
        <f t="shared" si="30"/>
        <v>0</v>
      </c>
      <c r="O65" s="196"/>
    </row>
    <row r="66" s="125" customFormat="1" ht="84" outlineLevel="2" spans="1:15">
      <c r="A66" s="98">
        <v>28</v>
      </c>
      <c r="B66" s="142" t="s">
        <v>293</v>
      </c>
      <c r="C66" s="142" t="s">
        <v>294</v>
      </c>
      <c r="D66" s="136" t="s">
        <v>195</v>
      </c>
      <c r="E66" s="180">
        <v>14</v>
      </c>
      <c r="F66" s="155"/>
      <c r="G66" s="155" t="s">
        <v>292</v>
      </c>
      <c r="H66" s="176"/>
      <c r="I66" s="174">
        <f t="shared" si="25"/>
        <v>0</v>
      </c>
      <c r="J66" s="174">
        <f t="shared" si="26"/>
        <v>0</v>
      </c>
      <c r="K66" s="182">
        <f t="shared" si="27"/>
        <v>0</v>
      </c>
      <c r="L66" s="182">
        <f t="shared" si="28"/>
        <v>0</v>
      </c>
      <c r="M66" s="182">
        <f t="shared" si="29"/>
        <v>0</v>
      </c>
      <c r="N66" s="182">
        <f t="shared" si="30"/>
        <v>0</v>
      </c>
      <c r="O66" s="197" t="s">
        <v>295</v>
      </c>
    </row>
    <row r="67" s="125" customFormat="1" ht="45" customHeight="1" outlineLevel="2" spans="1:15">
      <c r="A67" s="98">
        <v>29</v>
      </c>
      <c r="B67" s="142" t="s">
        <v>296</v>
      </c>
      <c r="C67" s="142" t="s">
        <v>297</v>
      </c>
      <c r="D67" s="136" t="s">
        <v>195</v>
      </c>
      <c r="E67" s="180">
        <v>1</v>
      </c>
      <c r="F67" s="155"/>
      <c r="G67" s="155"/>
      <c r="H67" s="176"/>
      <c r="I67" s="174">
        <f t="shared" si="25"/>
        <v>0</v>
      </c>
      <c r="J67" s="174">
        <f t="shared" si="26"/>
        <v>0</v>
      </c>
      <c r="K67" s="182">
        <f t="shared" si="27"/>
        <v>0</v>
      </c>
      <c r="L67" s="182">
        <f t="shared" si="28"/>
        <v>0</v>
      </c>
      <c r="M67" s="182">
        <f t="shared" si="29"/>
        <v>0</v>
      </c>
      <c r="N67" s="182">
        <f t="shared" si="30"/>
        <v>0</v>
      </c>
      <c r="O67" s="197"/>
    </row>
    <row r="68" s="125" customFormat="1" ht="45" customHeight="1" outlineLevel="2" spans="1:15">
      <c r="A68" s="98">
        <v>30</v>
      </c>
      <c r="B68" s="142" t="s">
        <v>299</v>
      </c>
      <c r="C68" s="142" t="s">
        <v>300</v>
      </c>
      <c r="D68" s="136" t="s">
        <v>195</v>
      </c>
      <c r="E68" s="180">
        <v>38</v>
      </c>
      <c r="F68" s="155"/>
      <c r="G68" s="155"/>
      <c r="H68" s="176"/>
      <c r="I68" s="174">
        <f t="shared" si="25"/>
        <v>0</v>
      </c>
      <c r="J68" s="174">
        <f t="shared" si="26"/>
        <v>0</v>
      </c>
      <c r="K68" s="182">
        <f t="shared" si="27"/>
        <v>0</v>
      </c>
      <c r="L68" s="182">
        <f t="shared" si="28"/>
        <v>0</v>
      </c>
      <c r="M68" s="182">
        <f t="shared" si="29"/>
        <v>0</v>
      </c>
      <c r="N68" s="182">
        <f t="shared" si="30"/>
        <v>0</v>
      </c>
      <c r="O68" s="166"/>
    </row>
    <row r="69" s="125" customFormat="1" ht="57" customHeight="1" outlineLevel="2" spans="1:15">
      <c r="A69" s="98">
        <v>31</v>
      </c>
      <c r="B69" s="142" t="s">
        <v>301</v>
      </c>
      <c r="C69" s="142" t="s">
        <v>302</v>
      </c>
      <c r="D69" s="136" t="s">
        <v>195</v>
      </c>
      <c r="E69" s="180">
        <v>13</v>
      </c>
      <c r="F69" s="155"/>
      <c r="G69" s="155"/>
      <c r="H69" s="176"/>
      <c r="I69" s="174">
        <f t="shared" si="25"/>
        <v>0</v>
      </c>
      <c r="J69" s="174">
        <f t="shared" si="26"/>
        <v>0</v>
      </c>
      <c r="K69" s="182">
        <f t="shared" si="27"/>
        <v>0</v>
      </c>
      <c r="L69" s="182">
        <f t="shared" si="28"/>
        <v>0</v>
      </c>
      <c r="M69" s="182">
        <f t="shared" si="29"/>
        <v>0</v>
      </c>
      <c r="N69" s="182">
        <f t="shared" si="30"/>
        <v>0</v>
      </c>
      <c r="O69" s="166"/>
    </row>
    <row r="70" s="125" customFormat="1" ht="45" customHeight="1" outlineLevel="2" spans="1:15">
      <c r="A70" s="98">
        <v>32</v>
      </c>
      <c r="B70" s="142" t="s">
        <v>303</v>
      </c>
      <c r="C70" s="142" t="s">
        <v>304</v>
      </c>
      <c r="D70" s="136" t="s">
        <v>195</v>
      </c>
      <c r="E70" s="180">
        <v>1</v>
      </c>
      <c r="F70" s="155"/>
      <c r="G70" s="155"/>
      <c r="H70" s="176"/>
      <c r="I70" s="174">
        <f t="shared" si="25"/>
        <v>0</v>
      </c>
      <c r="J70" s="174">
        <f t="shared" si="26"/>
        <v>0</v>
      </c>
      <c r="K70" s="182">
        <f t="shared" si="27"/>
        <v>0</v>
      </c>
      <c r="L70" s="182">
        <f t="shared" si="28"/>
        <v>0</v>
      </c>
      <c r="M70" s="182">
        <f t="shared" si="29"/>
        <v>0</v>
      </c>
      <c r="N70" s="182">
        <f t="shared" si="30"/>
        <v>0</v>
      </c>
      <c r="O70" s="166"/>
    </row>
    <row r="71" s="125" customFormat="1" ht="45" customHeight="1" outlineLevel="2" spans="1:15">
      <c r="A71" s="98">
        <v>33</v>
      </c>
      <c r="B71" s="142" t="s">
        <v>303</v>
      </c>
      <c r="C71" s="142" t="s">
        <v>305</v>
      </c>
      <c r="D71" s="136" t="s">
        <v>195</v>
      </c>
      <c r="E71" s="180">
        <v>3</v>
      </c>
      <c r="F71" s="155"/>
      <c r="G71" s="155"/>
      <c r="H71" s="176"/>
      <c r="I71" s="174">
        <f t="shared" si="25"/>
        <v>0</v>
      </c>
      <c r="J71" s="174">
        <f t="shared" si="26"/>
        <v>0</v>
      </c>
      <c r="K71" s="182">
        <f t="shared" si="27"/>
        <v>0</v>
      </c>
      <c r="L71" s="182">
        <f t="shared" si="28"/>
        <v>0</v>
      </c>
      <c r="M71" s="182">
        <f t="shared" si="29"/>
        <v>0</v>
      </c>
      <c r="N71" s="182">
        <f t="shared" si="30"/>
        <v>0</v>
      </c>
      <c r="O71" s="166"/>
    </row>
    <row r="72" s="125" customFormat="1" ht="45" customHeight="1" outlineLevel="2" spans="1:15">
      <c r="A72" s="98">
        <v>34</v>
      </c>
      <c r="B72" s="142" t="s">
        <v>306</v>
      </c>
      <c r="C72" s="142" t="s">
        <v>307</v>
      </c>
      <c r="D72" s="136" t="s">
        <v>195</v>
      </c>
      <c r="E72" s="180">
        <v>2</v>
      </c>
      <c r="F72" s="155"/>
      <c r="G72" s="155"/>
      <c r="H72" s="176"/>
      <c r="I72" s="174">
        <f t="shared" si="25"/>
        <v>0</v>
      </c>
      <c r="J72" s="174">
        <f t="shared" si="26"/>
        <v>0</v>
      </c>
      <c r="K72" s="182">
        <f t="shared" si="27"/>
        <v>0</v>
      </c>
      <c r="L72" s="182">
        <f t="shared" si="28"/>
        <v>0</v>
      </c>
      <c r="M72" s="182">
        <f t="shared" si="29"/>
        <v>0</v>
      </c>
      <c r="N72" s="182">
        <f t="shared" si="30"/>
        <v>0</v>
      </c>
      <c r="O72" s="166"/>
    </row>
    <row r="73" s="125" customFormat="1" ht="45" customHeight="1" outlineLevel="2" spans="1:15">
      <c r="A73" s="98">
        <v>35</v>
      </c>
      <c r="B73" s="142" t="s">
        <v>309</v>
      </c>
      <c r="C73" s="142" t="s">
        <v>310</v>
      </c>
      <c r="D73" s="136" t="s">
        <v>195</v>
      </c>
      <c r="E73" s="180">
        <v>22</v>
      </c>
      <c r="F73" s="155"/>
      <c r="G73" s="155"/>
      <c r="H73" s="176"/>
      <c r="I73" s="174">
        <f t="shared" si="25"/>
        <v>0</v>
      </c>
      <c r="J73" s="174">
        <f t="shared" si="26"/>
        <v>0</v>
      </c>
      <c r="K73" s="182">
        <f t="shared" si="27"/>
        <v>0</v>
      </c>
      <c r="L73" s="182">
        <f t="shared" si="28"/>
        <v>0</v>
      </c>
      <c r="M73" s="182">
        <f t="shared" si="29"/>
        <v>0</v>
      </c>
      <c r="N73" s="182">
        <f t="shared" si="30"/>
        <v>0</v>
      </c>
      <c r="O73" s="166"/>
    </row>
    <row r="74" s="125" customFormat="1" ht="45" customHeight="1" outlineLevel="2" spans="1:15">
      <c r="A74" s="98">
        <v>36</v>
      </c>
      <c r="B74" s="142" t="s">
        <v>311</v>
      </c>
      <c r="C74" s="142" t="s">
        <v>312</v>
      </c>
      <c r="D74" s="136" t="s">
        <v>195</v>
      </c>
      <c r="E74" s="180">
        <v>5</v>
      </c>
      <c r="F74" s="155"/>
      <c r="G74" s="155"/>
      <c r="H74" s="176"/>
      <c r="I74" s="174">
        <f t="shared" si="25"/>
        <v>0</v>
      </c>
      <c r="J74" s="174">
        <f t="shared" si="26"/>
        <v>0</v>
      </c>
      <c r="K74" s="182">
        <f t="shared" si="27"/>
        <v>0</v>
      </c>
      <c r="L74" s="182">
        <f t="shared" si="28"/>
        <v>0</v>
      </c>
      <c r="M74" s="182">
        <f t="shared" si="29"/>
        <v>0</v>
      </c>
      <c r="N74" s="182">
        <f t="shared" si="30"/>
        <v>0</v>
      </c>
      <c r="O74" s="166"/>
    </row>
    <row r="75" s="125" customFormat="1" ht="45" customHeight="1" outlineLevel="2" spans="1:15">
      <c r="A75" s="98">
        <v>37</v>
      </c>
      <c r="B75" s="142" t="s">
        <v>313</v>
      </c>
      <c r="C75" s="142" t="s">
        <v>314</v>
      </c>
      <c r="D75" s="136" t="s">
        <v>195</v>
      </c>
      <c r="E75" s="180">
        <v>21</v>
      </c>
      <c r="F75" s="155"/>
      <c r="G75" s="155"/>
      <c r="H75" s="176"/>
      <c r="I75" s="174">
        <f t="shared" si="25"/>
        <v>0</v>
      </c>
      <c r="J75" s="174">
        <f t="shared" si="26"/>
        <v>0</v>
      </c>
      <c r="K75" s="182">
        <f t="shared" si="27"/>
        <v>0</v>
      </c>
      <c r="L75" s="182">
        <f t="shared" si="28"/>
        <v>0</v>
      </c>
      <c r="M75" s="182">
        <f t="shared" si="29"/>
        <v>0</v>
      </c>
      <c r="N75" s="182">
        <f t="shared" si="30"/>
        <v>0</v>
      </c>
      <c r="O75" s="166"/>
    </row>
    <row r="76" s="125" customFormat="1" ht="45" customHeight="1" outlineLevel="2" spans="1:15">
      <c r="A76" s="98">
        <v>38</v>
      </c>
      <c r="B76" s="142" t="s">
        <v>315</v>
      </c>
      <c r="C76" s="142" t="s">
        <v>316</v>
      </c>
      <c r="D76" s="136" t="s">
        <v>184</v>
      </c>
      <c r="E76" s="180">
        <v>7</v>
      </c>
      <c r="F76" s="155"/>
      <c r="G76" s="155"/>
      <c r="H76" s="176"/>
      <c r="I76" s="174">
        <f t="shared" si="25"/>
        <v>0</v>
      </c>
      <c r="J76" s="174">
        <f t="shared" si="26"/>
        <v>0</v>
      </c>
      <c r="K76" s="182">
        <f t="shared" si="27"/>
        <v>0</v>
      </c>
      <c r="L76" s="182">
        <f t="shared" si="28"/>
        <v>0</v>
      </c>
      <c r="M76" s="182">
        <f t="shared" si="29"/>
        <v>0</v>
      </c>
      <c r="N76" s="182">
        <f t="shared" si="30"/>
        <v>0</v>
      </c>
      <c r="O76" s="166"/>
    </row>
    <row r="77" s="125" customFormat="1" ht="45" customHeight="1" outlineLevel="2" spans="1:15">
      <c r="A77" s="98">
        <v>39</v>
      </c>
      <c r="B77" s="142" t="s">
        <v>317</v>
      </c>
      <c r="C77" s="142" t="s">
        <v>318</v>
      </c>
      <c r="D77" s="136" t="s">
        <v>184</v>
      </c>
      <c r="E77" s="180">
        <v>13</v>
      </c>
      <c r="F77" s="155"/>
      <c r="G77" s="155"/>
      <c r="H77" s="176"/>
      <c r="I77" s="174">
        <f t="shared" si="25"/>
        <v>0</v>
      </c>
      <c r="J77" s="174">
        <f t="shared" si="26"/>
        <v>0</v>
      </c>
      <c r="K77" s="182">
        <f t="shared" si="27"/>
        <v>0</v>
      </c>
      <c r="L77" s="182">
        <f t="shared" si="28"/>
        <v>0</v>
      </c>
      <c r="M77" s="182">
        <f t="shared" si="29"/>
        <v>0</v>
      </c>
      <c r="N77" s="182">
        <f t="shared" si="30"/>
        <v>0</v>
      </c>
      <c r="O77" s="166"/>
    </row>
    <row r="78" s="125" customFormat="1" ht="45" customHeight="1" outlineLevel="2" spans="1:15">
      <c r="A78" s="98">
        <v>40</v>
      </c>
      <c r="B78" s="142" t="s">
        <v>319</v>
      </c>
      <c r="C78" s="142" t="s">
        <v>320</v>
      </c>
      <c r="D78" s="136" t="s">
        <v>184</v>
      </c>
      <c r="E78" s="180">
        <v>3</v>
      </c>
      <c r="F78" s="155"/>
      <c r="G78" s="155"/>
      <c r="H78" s="176"/>
      <c r="I78" s="174">
        <f t="shared" si="25"/>
        <v>0</v>
      </c>
      <c r="J78" s="174">
        <f t="shared" si="26"/>
        <v>0</v>
      </c>
      <c r="K78" s="182">
        <f t="shared" si="27"/>
        <v>0</v>
      </c>
      <c r="L78" s="182">
        <f t="shared" si="28"/>
        <v>0</v>
      </c>
      <c r="M78" s="182">
        <f t="shared" si="29"/>
        <v>0</v>
      </c>
      <c r="N78" s="182">
        <f t="shared" si="30"/>
        <v>0</v>
      </c>
      <c r="O78" s="166"/>
    </row>
    <row r="79" s="125" customFormat="1" ht="45" customHeight="1" outlineLevel="2" spans="1:15">
      <c r="A79" s="98">
        <v>41</v>
      </c>
      <c r="B79" s="142" t="s">
        <v>323</v>
      </c>
      <c r="C79" s="142" t="s">
        <v>324</v>
      </c>
      <c r="D79" s="136" t="s">
        <v>184</v>
      </c>
      <c r="E79" s="180">
        <v>1</v>
      </c>
      <c r="F79" s="155"/>
      <c r="G79" s="155"/>
      <c r="H79" s="176"/>
      <c r="I79" s="174">
        <f t="shared" si="25"/>
        <v>0</v>
      </c>
      <c r="J79" s="174">
        <f t="shared" si="26"/>
        <v>0</v>
      </c>
      <c r="K79" s="182">
        <f t="shared" si="27"/>
        <v>0</v>
      </c>
      <c r="L79" s="182">
        <f t="shared" si="28"/>
        <v>0</v>
      </c>
      <c r="M79" s="182">
        <f t="shared" si="29"/>
        <v>0</v>
      </c>
      <c r="N79" s="182">
        <f t="shared" si="30"/>
        <v>0</v>
      </c>
      <c r="O79" s="166"/>
    </row>
    <row r="80" s="125" customFormat="1" ht="45" customHeight="1" outlineLevel="2" spans="1:15">
      <c r="A80" s="98">
        <v>42</v>
      </c>
      <c r="B80" s="142" t="s">
        <v>325</v>
      </c>
      <c r="C80" s="142" t="s">
        <v>326</v>
      </c>
      <c r="D80" s="136" t="s">
        <v>184</v>
      </c>
      <c r="E80" s="180">
        <v>20</v>
      </c>
      <c r="F80" s="186"/>
      <c r="G80" s="186"/>
      <c r="H80" s="176"/>
      <c r="I80" s="174">
        <f t="shared" si="25"/>
        <v>0</v>
      </c>
      <c r="J80" s="174">
        <f t="shared" si="26"/>
        <v>0</v>
      </c>
      <c r="K80" s="182">
        <f t="shared" si="27"/>
        <v>0</v>
      </c>
      <c r="L80" s="182">
        <f t="shared" si="28"/>
        <v>0</v>
      </c>
      <c r="M80" s="182">
        <f t="shared" si="29"/>
        <v>0</v>
      </c>
      <c r="N80" s="182">
        <f t="shared" si="30"/>
        <v>0</v>
      </c>
      <c r="O80" s="166"/>
    </row>
    <row r="81" s="125" customFormat="1" ht="45" customHeight="1" outlineLevel="2" spans="1:15">
      <c r="A81" s="98">
        <v>43</v>
      </c>
      <c r="B81" s="142" t="s">
        <v>325</v>
      </c>
      <c r="C81" s="142" t="s">
        <v>327</v>
      </c>
      <c r="D81" s="136" t="s">
        <v>184</v>
      </c>
      <c r="E81" s="180">
        <v>4</v>
      </c>
      <c r="F81" s="186"/>
      <c r="G81" s="186"/>
      <c r="H81" s="176"/>
      <c r="I81" s="174">
        <f t="shared" si="25"/>
        <v>0</v>
      </c>
      <c r="J81" s="174">
        <f t="shared" si="26"/>
        <v>0</v>
      </c>
      <c r="K81" s="182">
        <f t="shared" si="27"/>
        <v>0</v>
      </c>
      <c r="L81" s="182">
        <f t="shared" si="28"/>
        <v>0</v>
      </c>
      <c r="M81" s="182">
        <f t="shared" si="29"/>
        <v>0</v>
      </c>
      <c r="N81" s="182">
        <f t="shared" si="30"/>
        <v>0</v>
      </c>
      <c r="O81" s="166"/>
    </row>
    <row r="82" s="125" customFormat="1" ht="45" customHeight="1" outlineLevel="2" spans="1:15">
      <c r="A82" s="98">
        <v>44</v>
      </c>
      <c r="B82" s="142" t="s">
        <v>328</v>
      </c>
      <c r="C82" s="142" t="s">
        <v>329</v>
      </c>
      <c r="D82" s="136" t="s">
        <v>184</v>
      </c>
      <c r="E82" s="180">
        <v>4</v>
      </c>
      <c r="F82" s="186"/>
      <c r="G82" s="186"/>
      <c r="H82" s="176"/>
      <c r="I82" s="174">
        <f t="shared" si="25"/>
        <v>0</v>
      </c>
      <c r="J82" s="174">
        <f t="shared" si="26"/>
        <v>0</v>
      </c>
      <c r="K82" s="182">
        <f t="shared" si="27"/>
        <v>0</v>
      </c>
      <c r="L82" s="182">
        <f t="shared" si="28"/>
        <v>0</v>
      </c>
      <c r="M82" s="182">
        <f t="shared" si="29"/>
        <v>0</v>
      </c>
      <c r="N82" s="182">
        <f t="shared" si="30"/>
        <v>0</v>
      </c>
      <c r="O82" s="166"/>
    </row>
    <row r="83" s="125" customFormat="1" ht="45" customHeight="1" outlineLevel="2" spans="1:15">
      <c r="A83" s="98">
        <v>45</v>
      </c>
      <c r="B83" s="142" t="s">
        <v>330</v>
      </c>
      <c r="C83" s="142" t="s">
        <v>331</v>
      </c>
      <c r="D83" s="136" t="s">
        <v>184</v>
      </c>
      <c r="E83" s="180">
        <v>19</v>
      </c>
      <c r="F83" s="186"/>
      <c r="G83" s="181" t="s">
        <v>257</v>
      </c>
      <c r="H83" s="176"/>
      <c r="I83" s="174">
        <f t="shared" si="25"/>
        <v>0</v>
      </c>
      <c r="J83" s="174">
        <f t="shared" si="26"/>
        <v>0</v>
      </c>
      <c r="K83" s="182">
        <f t="shared" si="27"/>
        <v>0</v>
      </c>
      <c r="L83" s="182">
        <f t="shared" si="28"/>
        <v>0</v>
      </c>
      <c r="M83" s="182">
        <f t="shared" si="29"/>
        <v>0</v>
      </c>
      <c r="N83" s="182">
        <f t="shared" si="30"/>
        <v>0</v>
      </c>
      <c r="O83" s="166"/>
    </row>
    <row r="84" s="125" customFormat="1" ht="45" customHeight="1" outlineLevel="2" spans="1:15">
      <c r="A84" s="98">
        <v>46</v>
      </c>
      <c r="B84" s="135" t="s">
        <v>332</v>
      </c>
      <c r="C84" s="99" t="s">
        <v>333</v>
      </c>
      <c r="D84" s="136" t="s">
        <v>167</v>
      </c>
      <c r="E84" s="180">
        <v>4</v>
      </c>
      <c r="F84" s="186"/>
      <c r="G84" s="181"/>
      <c r="H84" s="176"/>
      <c r="I84" s="174">
        <f t="shared" si="25"/>
        <v>0</v>
      </c>
      <c r="J84" s="174">
        <f t="shared" si="26"/>
        <v>0</v>
      </c>
      <c r="K84" s="182">
        <f t="shared" si="27"/>
        <v>0</v>
      </c>
      <c r="L84" s="182">
        <f t="shared" si="28"/>
        <v>0</v>
      </c>
      <c r="M84" s="182">
        <f t="shared" si="29"/>
        <v>0</v>
      </c>
      <c r="N84" s="182">
        <f t="shared" si="30"/>
        <v>0</v>
      </c>
      <c r="O84" s="166"/>
    </row>
    <row r="85" s="125" customFormat="1" ht="45" customHeight="1" outlineLevel="2" spans="1:15">
      <c r="A85" s="98">
        <v>47</v>
      </c>
      <c r="B85" s="114" t="s">
        <v>335</v>
      </c>
      <c r="C85" s="104" t="s">
        <v>336</v>
      </c>
      <c r="D85" s="98" t="s">
        <v>337</v>
      </c>
      <c r="E85" s="137">
        <v>1</v>
      </c>
      <c r="F85" s="186"/>
      <c r="G85" s="186"/>
      <c r="H85" s="176"/>
      <c r="I85" s="174">
        <f t="shared" si="25"/>
        <v>0</v>
      </c>
      <c r="J85" s="174">
        <f t="shared" si="26"/>
        <v>0</v>
      </c>
      <c r="K85" s="182">
        <f t="shared" si="27"/>
        <v>0</v>
      </c>
      <c r="L85" s="182">
        <f t="shared" si="28"/>
        <v>0</v>
      </c>
      <c r="M85" s="182">
        <f t="shared" si="29"/>
        <v>0</v>
      </c>
      <c r="N85" s="182">
        <f t="shared" si="30"/>
        <v>0</v>
      </c>
      <c r="O85" s="166"/>
    </row>
    <row r="86" s="125" customFormat="1" ht="45" customHeight="1" outlineLevel="2" spans="1:15">
      <c r="A86" s="98">
        <v>48</v>
      </c>
      <c r="B86" s="157" t="s">
        <v>338</v>
      </c>
      <c r="C86" s="99" t="s">
        <v>339</v>
      </c>
      <c r="D86" s="98" t="s">
        <v>340</v>
      </c>
      <c r="E86" s="137">
        <v>4</v>
      </c>
      <c r="F86" s="186"/>
      <c r="G86" s="186"/>
      <c r="H86" s="176"/>
      <c r="I86" s="174">
        <f t="shared" si="25"/>
        <v>0</v>
      </c>
      <c r="J86" s="174">
        <f t="shared" si="26"/>
        <v>0</v>
      </c>
      <c r="K86" s="182">
        <f t="shared" si="27"/>
        <v>0</v>
      </c>
      <c r="L86" s="182">
        <f t="shared" si="28"/>
        <v>0</v>
      </c>
      <c r="M86" s="182">
        <f t="shared" si="29"/>
        <v>0</v>
      </c>
      <c r="N86" s="182">
        <f t="shared" si="30"/>
        <v>0</v>
      </c>
      <c r="O86" s="166"/>
    </row>
    <row r="87" s="125" customFormat="1" ht="45" customHeight="1" outlineLevel="2" spans="1:15">
      <c r="A87" s="98">
        <v>49</v>
      </c>
      <c r="B87" s="157" t="s">
        <v>341</v>
      </c>
      <c r="C87" s="99" t="s">
        <v>342</v>
      </c>
      <c r="D87" s="98" t="s">
        <v>340</v>
      </c>
      <c r="E87" s="137">
        <v>1</v>
      </c>
      <c r="F87" s="186"/>
      <c r="G87" s="186"/>
      <c r="H87" s="176"/>
      <c r="I87" s="174">
        <f t="shared" si="25"/>
        <v>0</v>
      </c>
      <c r="J87" s="174">
        <f t="shared" si="26"/>
        <v>0</v>
      </c>
      <c r="K87" s="182">
        <f t="shared" si="27"/>
        <v>0</v>
      </c>
      <c r="L87" s="182">
        <f t="shared" si="28"/>
        <v>0</v>
      </c>
      <c r="M87" s="182">
        <f t="shared" si="29"/>
        <v>0</v>
      </c>
      <c r="N87" s="182">
        <f t="shared" si="30"/>
        <v>0</v>
      </c>
      <c r="O87" s="166"/>
    </row>
    <row r="88" ht="18.75" customHeight="1" outlineLevel="1" spans="1:15">
      <c r="A88" s="169" t="s">
        <v>343</v>
      </c>
      <c r="B88" s="170" t="s">
        <v>344</v>
      </c>
      <c r="C88" s="170"/>
      <c r="D88" s="96"/>
      <c r="E88" s="162"/>
      <c r="F88" s="96"/>
      <c r="G88" s="96"/>
      <c r="H88" s="96"/>
      <c r="I88" s="96"/>
      <c r="J88" s="96"/>
      <c r="K88" s="162"/>
      <c r="L88" s="120">
        <f>SUM(L89)</f>
        <v>0</v>
      </c>
      <c r="M88" s="120">
        <f t="shared" ref="M88:N88" si="31">SUM(M89)</f>
        <v>0</v>
      </c>
      <c r="N88" s="120">
        <f t="shared" si="31"/>
        <v>0</v>
      </c>
      <c r="O88" s="96"/>
    </row>
    <row r="89" s="125" customFormat="1" ht="54.75" customHeight="1" outlineLevel="2" spans="1:15">
      <c r="A89" s="98">
        <v>1</v>
      </c>
      <c r="B89" s="148" t="s">
        <v>206</v>
      </c>
      <c r="C89" s="149" t="s">
        <v>345</v>
      </c>
      <c r="D89" s="136" t="s">
        <v>167</v>
      </c>
      <c r="E89" s="173">
        <v>2</v>
      </c>
      <c r="F89" s="155"/>
      <c r="G89" s="155"/>
      <c r="H89" s="176"/>
      <c r="I89" s="174">
        <f t="shared" ref="I89" si="32">SUM(F89:H89)</f>
        <v>0</v>
      </c>
      <c r="J89" s="174">
        <f t="shared" ref="J89" si="33">I89*11%</f>
        <v>0</v>
      </c>
      <c r="K89" s="182">
        <f t="shared" ref="K89" si="34">I89+J89</f>
        <v>0</v>
      </c>
      <c r="L89" s="182">
        <f t="shared" ref="L89" si="35">$E89*I89</f>
        <v>0</v>
      </c>
      <c r="M89" s="182">
        <f t="shared" ref="M89" si="36">$E89*J89</f>
        <v>0</v>
      </c>
      <c r="N89" s="182">
        <f t="shared" ref="N89" si="37">$E89*K89</f>
        <v>0</v>
      </c>
      <c r="O89" s="166"/>
    </row>
    <row r="90" ht="18.75" customHeight="1" outlineLevel="1" spans="1:15">
      <c r="A90" s="93" t="s">
        <v>346</v>
      </c>
      <c r="B90" s="170" t="s">
        <v>347</v>
      </c>
      <c r="C90" s="170"/>
      <c r="D90" s="96"/>
      <c r="E90" s="162"/>
      <c r="F90" s="96"/>
      <c r="G90" s="96"/>
      <c r="H90" s="96"/>
      <c r="I90" s="96"/>
      <c r="J90" s="96"/>
      <c r="K90" s="162"/>
      <c r="L90" s="120">
        <f>SUM(L91:L95)</f>
        <v>0</v>
      </c>
      <c r="M90" s="120">
        <f t="shared" ref="M90:N90" si="38">SUM(M91:M95)</f>
        <v>0</v>
      </c>
      <c r="N90" s="120">
        <f t="shared" si="38"/>
        <v>0</v>
      </c>
      <c r="O90" s="96"/>
    </row>
    <row r="91" s="125" customFormat="1" ht="44.25" customHeight="1" outlineLevel="2" spans="1:15">
      <c r="A91" s="136">
        <v>1</v>
      </c>
      <c r="B91" s="142" t="s">
        <v>348</v>
      </c>
      <c r="C91" s="142" t="s">
        <v>349</v>
      </c>
      <c r="D91" s="136" t="s">
        <v>236</v>
      </c>
      <c r="E91" s="173">
        <v>5</v>
      </c>
      <c r="F91" s="155"/>
      <c r="G91" s="176"/>
      <c r="H91" s="176"/>
      <c r="I91" s="174">
        <f t="shared" ref="I91:I95" si="39">SUM(F91:H91)</f>
        <v>0</v>
      </c>
      <c r="J91" s="174">
        <f t="shared" ref="J91:J95" si="40">I91*11%</f>
        <v>0</v>
      </c>
      <c r="K91" s="182">
        <f t="shared" ref="K91:K95" si="41">I91+J91</f>
        <v>0</v>
      </c>
      <c r="L91" s="182">
        <f t="shared" ref="L91:N95" si="42">$E91*I91</f>
        <v>0</v>
      </c>
      <c r="M91" s="182">
        <f t="shared" si="42"/>
        <v>0</v>
      </c>
      <c r="N91" s="182">
        <f t="shared" si="42"/>
        <v>0</v>
      </c>
      <c r="O91" s="166"/>
    </row>
    <row r="92" s="125" customFormat="1" ht="82.5" customHeight="1" outlineLevel="2" spans="1:15">
      <c r="A92" s="136">
        <v>2</v>
      </c>
      <c r="B92" s="142" t="s">
        <v>350</v>
      </c>
      <c r="C92" s="99" t="s">
        <v>351</v>
      </c>
      <c r="D92" s="136" t="s">
        <v>148</v>
      </c>
      <c r="E92" s="173">
        <v>8.8</v>
      </c>
      <c r="F92" s="155"/>
      <c r="G92" s="155"/>
      <c r="H92" s="176"/>
      <c r="I92" s="174">
        <f t="shared" ref="I92:I95" si="43">SUM(F92:H92)</f>
        <v>0</v>
      </c>
      <c r="J92" s="174">
        <f t="shared" ref="J92:J95" si="44">I92*11%</f>
        <v>0</v>
      </c>
      <c r="K92" s="182">
        <f t="shared" ref="K92:K95" si="45">I92+J92</f>
        <v>0</v>
      </c>
      <c r="L92" s="182">
        <f t="shared" ref="L92:L95" si="46">$E92*I92</f>
        <v>0</v>
      </c>
      <c r="M92" s="182">
        <f t="shared" ref="M92:M95" si="47">$E92*J92</f>
        <v>0</v>
      </c>
      <c r="N92" s="182">
        <f t="shared" ref="N92:N95" si="48">$E92*K92</f>
        <v>0</v>
      </c>
      <c r="O92" s="166"/>
    </row>
    <row r="93" s="125" customFormat="1" ht="90" customHeight="1" outlineLevel="2" spans="1:15">
      <c r="A93" s="136">
        <v>3</v>
      </c>
      <c r="B93" s="187" t="s">
        <v>352</v>
      </c>
      <c r="C93" s="187" t="s">
        <v>353</v>
      </c>
      <c r="D93" s="136" t="s">
        <v>354</v>
      </c>
      <c r="E93" s="173">
        <v>28.8</v>
      </c>
      <c r="F93" s="155"/>
      <c r="G93" s="188"/>
      <c r="H93" s="176"/>
      <c r="I93" s="174">
        <f t="shared" si="43"/>
        <v>0</v>
      </c>
      <c r="J93" s="174">
        <f t="shared" si="44"/>
        <v>0</v>
      </c>
      <c r="K93" s="182">
        <f t="shared" si="45"/>
        <v>0</v>
      </c>
      <c r="L93" s="182">
        <f t="shared" si="46"/>
        <v>0</v>
      </c>
      <c r="M93" s="182">
        <f t="shared" si="47"/>
        <v>0</v>
      </c>
      <c r="N93" s="182">
        <f t="shared" si="48"/>
        <v>0</v>
      </c>
      <c r="O93" s="166"/>
    </row>
    <row r="94" s="125" customFormat="1" ht="90" customHeight="1" outlineLevel="2" spans="1:15">
      <c r="A94" s="136">
        <v>4</v>
      </c>
      <c r="B94" s="187" t="s">
        <v>352</v>
      </c>
      <c r="C94" s="187" t="s">
        <v>355</v>
      </c>
      <c r="D94" s="136" t="s">
        <v>354</v>
      </c>
      <c r="E94" s="173">
        <v>0.63</v>
      </c>
      <c r="F94" s="155"/>
      <c r="G94" s="188"/>
      <c r="H94" s="176"/>
      <c r="I94" s="174">
        <f t="shared" si="43"/>
        <v>0</v>
      </c>
      <c r="J94" s="174">
        <f t="shared" si="44"/>
        <v>0</v>
      </c>
      <c r="K94" s="182">
        <f t="shared" si="45"/>
        <v>0</v>
      </c>
      <c r="L94" s="182">
        <f t="shared" si="46"/>
        <v>0</v>
      </c>
      <c r="M94" s="182">
        <f t="shared" si="47"/>
        <v>0</v>
      </c>
      <c r="N94" s="182">
        <f t="shared" si="48"/>
        <v>0</v>
      </c>
      <c r="O94" s="166"/>
    </row>
    <row r="95" s="126" customFormat="1" ht="81.75" customHeight="1" outlineLevel="2" spans="1:15">
      <c r="A95" s="136">
        <v>5</v>
      </c>
      <c r="B95" s="203" t="s">
        <v>356</v>
      </c>
      <c r="C95" s="204" t="s">
        <v>357</v>
      </c>
      <c r="D95" s="145" t="s">
        <v>167</v>
      </c>
      <c r="E95" s="173">
        <v>1</v>
      </c>
      <c r="F95" s="194"/>
      <c r="G95" s="194"/>
      <c r="H95" s="195"/>
      <c r="I95" s="174">
        <f t="shared" si="43"/>
        <v>0</v>
      </c>
      <c r="J95" s="174">
        <f t="shared" si="44"/>
        <v>0</v>
      </c>
      <c r="K95" s="182">
        <f t="shared" si="45"/>
        <v>0</v>
      </c>
      <c r="L95" s="182">
        <f t="shared" si="46"/>
        <v>0</v>
      </c>
      <c r="M95" s="182">
        <f t="shared" si="47"/>
        <v>0</v>
      </c>
      <c r="N95" s="182">
        <f t="shared" si="48"/>
        <v>0</v>
      </c>
      <c r="O95" s="167"/>
    </row>
    <row r="96" ht="18.75" customHeight="1" outlineLevel="1" spans="1:15">
      <c r="A96" s="93" t="s">
        <v>362</v>
      </c>
      <c r="B96" s="94" t="s">
        <v>363</v>
      </c>
      <c r="C96" s="95"/>
      <c r="D96" s="96"/>
      <c r="E96" s="96"/>
      <c r="F96" s="96"/>
      <c r="G96" s="162"/>
      <c r="H96" s="162"/>
      <c r="I96" s="162"/>
      <c r="J96" s="162"/>
      <c r="K96" s="96"/>
      <c r="L96" s="199">
        <f>SUM(L97:L105)</f>
        <v>0</v>
      </c>
      <c r="M96" s="199">
        <f t="shared" ref="M96:N96" si="49">SUM(M97:M105)</f>
        <v>0</v>
      </c>
      <c r="N96" s="199">
        <f t="shared" si="49"/>
        <v>0</v>
      </c>
      <c r="O96" s="96"/>
    </row>
    <row r="97" s="125" customFormat="1" ht="39.75" customHeight="1" outlineLevel="2" spans="1:15">
      <c r="A97" s="98">
        <v>1</v>
      </c>
      <c r="B97" s="142" t="s">
        <v>364</v>
      </c>
      <c r="C97" s="142" t="s">
        <v>365</v>
      </c>
      <c r="D97" s="136" t="s">
        <v>195</v>
      </c>
      <c r="E97" s="173">
        <v>1</v>
      </c>
      <c r="F97" s="194"/>
      <c r="G97" s="194"/>
      <c r="H97" s="195"/>
      <c r="I97" s="174">
        <f t="shared" ref="I97:I105" si="50">SUM(F97:H97)</f>
        <v>0</v>
      </c>
      <c r="J97" s="174">
        <f t="shared" ref="J97:J105" si="51">I97*11%</f>
        <v>0</v>
      </c>
      <c r="K97" s="182">
        <f t="shared" ref="K97:K105" si="52">I97+J97</f>
        <v>0</v>
      </c>
      <c r="L97" s="182">
        <f t="shared" ref="L97:N105" si="53">$E97*I97</f>
        <v>0</v>
      </c>
      <c r="M97" s="182">
        <f t="shared" si="53"/>
        <v>0</v>
      </c>
      <c r="N97" s="182">
        <f t="shared" si="53"/>
        <v>0</v>
      </c>
      <c r="O97" s="167"/>
    </row>
    <row r="98" s="125" customFormat="1" ht="39.75" customHeight="1" outlineLevel="2" spans="1:15">
      <c r="A98" s="98">
        <v>2</v>
      </c>
      <c r="B98" s="142" t="s">
        <v>366</v>
      </c>
      <c r="C98" s="142" t="s">
        <v>367</v>
      </c>
      <c r="D98" s="136" t="s">
        <v>195</v>
      </c>
      <c r="E98" s="173">
        <v>2</v>
      </c>
      <c r="F98" s="194"/>
      <c r="G98" s="194"/>
      <c r="H98" s="195"/>
      <c r="I98" s="174">
        <f t="shared" ref="I98:I105" si="54">SUM(F98:H98)</f>
        <v>0</v>
      </c>
      <c r="J98" s="174">
        <f t="shared" ref="J98:J105" si="55">I98*11%</f>
        <v>0</v>
      </c>
      <c r="K98" s="182">
        <f t="shared" ref="K98:K105" si="56">I98+J98</f>
        <v>0</v>
      </c>
      <c r="L98" s="182">
        <f t="shared" ref="L98:L105" si="57">$E98*I98</f>
        <v>0</v>
      </c>
      <c r="M98" s="182">
        <f t="shared" ref="M98:M105" si="58">$E98*J98</f>
        <v>0</v>
      </c>
      <c r="N98" s="182">
        <f t="shared" ref="N98:N105" si="59">$E98*K98</f>
        <v>0</v>
      </c>
      <c r="O98" s="167"/>
    </row>
    <row r="99" s="125" customFormat="1" ht="39.75" customHeight="1" outlineLevel="2" spans="1:15">
      <c r="A99" s="98">
        <v>3</v>
      </c>
      <c r="B99" s="142" t="s">
        <v>368</v>
      </c>
      <c r="C99" s="142" t="s">
        <v>369</v>
      </c>
      <c r="D99" s="136" t="s">
        <v>195</v>
      </c>
      <c r="E99" s="173">
        <v>1</v>
      </c>
      <c r="F99" s="194"/>
      <c r="G99" s="194"/>
      <c r="H99" s="195"/>
      <c r="I99" s="174">
        <f t="shared" si="54"/>
        <v>0</v>
      </c>
      <c r="J99" s="174">
        <f t="shared" si="55"/>
        <v>0</v>
      </c>
      <c r="K99" s="182">
        <f t="shared" si="56"/>
        <v>0</v>
      </c>
      <c r="L99" s="182">
        <f t="shared" si="57"/>
        <v>0</v>
      </c>
      <c r="M99" s="182">
        <f t="shared" si="58"/>
        <v>0</v>
      </c>
      <c r="N99" s="182">
        <f t="shared" si="59"/>
        <v>0</v>
      </c>
      <c r="O99" s="167"/>
    </row>
    <row r="100" s="125" customFormat="1" ht="54" customHeight="1" outlineLevel="2" spans="1:15">
      <c r="A100" s="98">
        <v>4</v>
      </c>
      <c r="B100" s="142" t="s">
        <v>370</v>
      </c>
      <c r="C100" s="142" t="s">
        <v>371</v>
      </c>
      <c r="D100" s="136" t="s">
        <v>148</v>
      </c>
      <c r="E100" s="173">
        <v>380.1</v>
      </c>
      <c r="F100" s="194"/>
      <c r="G100" s="194"/>
      <c r="H100" s="195"/>
      <c r="I100" s="174">
        <f t="shared" si="54"/>
        <v>0</v>
      </c>
      <c r="J100" s="174">
        <f t="shared" si="55"/>
        <v>0</v>
      </c>
      <c r="K100" s="182">
        <f t="shared" si="56"/>
        <v>0</v>
      </c>
      <c r="L100" s="182">
        <f t="shared" si="57"/>
        <v>0</v>
      </c>
      <c r="M100" s="182">
        <f t="shared" si="58"/>
        <v>0</v>
      </c>
      <c r="N100" s="182">
        <f t="shared" si="59"/>
        <v>0</v>
      </c>
      <c r="O100" s="167"/>
    </row>
    <row r="101" s="125" customFormat="1" ht="54" customHeight="1" outlineLevel="2" spans="1:15">
      <c r="A101" s="98">
        <v>5</v>
      </c>
      <c r="B101" s="142" t="s">
        <v>372</v>
      </c>
      <c r="C101" s="142" t="s">
        <v>373</v>
      </c>
      <c r="D101" s="136" t="s">
        <v>148</v>
      </c>
      <c r="E101" s="173">
        <f>6+233.9</f>
        <v>239.9</v>
      </c>
      <c r="F101" s="194"/>
      <c r="G101" s="194"/>
      <c r="H101" s="195"/>
      <c r="I101" s="174">
        <f t="shared" si="54"/>
        <v>0</v>
      </c>
      <c r="J101" s="174">
        <f t="shared" si="55"/>
        <v>0</v>
      </c>
      <c r="K101" s="182">
        <f t="shared" si="56"/>
        <v>0</v>
      </c>
      <c r="L101" s="182">
        <f t="shared" si="57"/>
        <v>0</v>
      </c>
      <c r="M101" s="182">
        <f t="shared" si="58"/>
        <v>0</v>
      </c>
      <c r="N101" s="182">
        <f t="shared" si="59"/>
        <v>0</v>
      </c>
      <c r="O101" s="167"/>
    </row>
    <row r="102" s="125" customFormat="1" ht="40.5" customHeight="1" outlineLevel="2" spans="1:15">
      <c r="A102" s="98">
        <v>6</v>
      </c>
      <c r="B102" s="142" t="s">
        <v>374</v>
      </c>
      <c r="C102" s="142" t="s">
        <v>375</v>
      </c>
      <c r="D102" s="136" t="s">
        <v>148</v>
      </c>
      <c r="E102" s="173">
        <v>194.5</v>
      </c>
      <c r="F102" s="194"/>
      <c r="G102" s="194"/>
      <c r="H102" s="195"/>
      <c r="I102" s="174">
        <f t="shared" si="54"/>
        <v>0</v>
      </c>
      <c r="J102" s="174">
        <f t="shared" si="55"/>
        <v>0</v>
      </c>
      <c r="K102" s="182">
        <f t="shared" si="56"/>
        <v>0</v>
      </c>
      <c r="L102" s="182">
        <f t="shared" si="57"/>
        <v>0</v>
      </c>
      <c r="M102" s="182">
        <f t="shared" si="58"/>
        <v>0</v>
      </c>
      <c r="N102" s="182">
        <f t="shared" si="59"/>
        <v>0</v>
      </c>
      <c r="O102" s="167"/>
    </row>
    <row r="103" s="125" customFormat="1" ht="52.5" customHeight="1" outlineLevel="2" spans="1:15">
      <c r="A103" s="98">
        <v>7</v>
      </c>
      <c r="B103" s="142" t="s">
        <v>376</v>
      </c>
      <c r="C103" s="142" t="s">
        <v>377</v>
      </c>
      <c r="D103" s="136" t="s">
        <v>148</v>
      </c>
      <c r="E103" s="173">
        <v>283.5</v>
      </c>
      <c r="F103" s="194"/>
      <c r="G103" s="194"/>
      <c r="H103" s="195"/>
      <c r="I103" s="174">
        <f t="shared" si="54"/>
        <v>0</v>
      </c>
      <c r="J103" s="174">
        <f t="shared" si="55"/>
        <v>0</v>
      </c>
      <c r="K103" s="182">
        <f t="shared" si="56"/>
        <v>0</v>
      </c>
      <c r="L103" s="182">
        <f t="shared" si="57"/>
        <v>0</v>
      </c>
      <c r="M103" s="182">
        <f t="shared" si="58"/>
        <v>0</v>
      </c>
      <c r="N103" s="182">
        <f t="shared" si="59"/>
        <v>0</v>
      </c>
      <c r="O103" s="167"/>
    </row>
    <row r="104" s="125" customFormat="1" ht="45.75" customHeight="1" outlineLevel="2" spans="1:15">
      <c r="A104" s="98">
        <v>8</v>
      </c>
      <c r="B104" s="142" t="s">
        <v>378</v>
      </c>
      <c r="C104" s="142" t="s">
        <v>379</v>
      </c>
      <c r="D104" s="136" t="s">
        <v>148</v>
      </c>
      <c r="E104" s="173">
        <v>246</v>
      </c>
      <c r="F104" s="194"/>
      <c r="G104" s="194"/>
      <c r="H104" s="195"/>
      <c r="I104" s="174">
        <f t="shared" si="54"/>
        <v>0</v>
      </c>
      <c r="J104" s="174">
        <f t="shared" si="55"/>
        <v>0</v>
      </c>
      <c r="K104" s="182">
        <f t="shared" si="56"/>
        <v>0</v>
      </c>
      <c r="L104" s="182">
        <f t="shared" si="57"/>
        <v>0</v>
      </c>
      <c r="M104" s="182">
        <f t="shared" si="58"/>
        <v>0</v>
      </c>
      <c r="N104" s="182">
        <f t="shared" si="59"/>
        <v>0</v>
      </c>
      <c r="O104" s="167"/>
    </row>
    <row r="105" s="125" customFormat="1" ht="79.5" customHeight="1" outlineLevel="2" spans="1:15">
      <c r="A105" s="98">
        <v>9</v>
      </c>
      <c r="B105" s="142" t="s">
        <v>380</v>
      </c>
      <c r="C105" s="142" t="s">
        <v>381</v>
      </c>
      <c r="D105" s="136" t="s">
        <v>382</v>
      </c>
      <c r="E105" s="173">
        <v>1</v>
      </c>
      <c r="F105" s="194"/>
      <c r="G105" s="194"/>
      <c r="H105" s="195"/>
      <c r="I105" s="174">
        <f t="shared" si="54"/>
        <v>0</v>
      </c>
      <c r="J105" s="174">
        <f t="shared" si="55"/>
        <v>0</v>
      </c>
      <c r="K105" s="182">
        <f t="shared" si="56"/>
        <v>0</v>
      </c>
      <c r="L105" s="182">
        <f t="shared" si="57"/>
        <v>0</v>
      </c>
      <c r="M105" s="182">
        <f t="shared" si="58"/>
        <v>0</v>
      </c>
      <c r="N105" s="182">
        <f t="shared" si="59"/>
        <v>0</v>
      </c>
      <c r="O105" s="167"/>
    </row>
  </sheetData>
  <autoFilter ref="A3:Q105"/>
  <mergeCells count="17">
    <mergeCell ref="A1:O1"/>
    <mergeCell ref="F2:I2"/>
    <mergeCell ref="L2:N2"/>
    <mergeCell ref="B4:C4"/>
    <mergeCell ref="B5:C5"/>
    <mergeCell ref="B28:C28"/>
    <mergeCell ref="B38:C38"/>
    <mergeCell ref="B88:C88"/>
    <mergeCell ref="B90:C90"/>
    <mergeCell ref="B96:C96"/>
    <mergeCell ref="A2:A3"/>
    <mergeCell ref="D2:D3"/>
    <mergeCell ref="E2:E3"/>
    <mergeCell ref="K2:K3"/>
    <mergeCell ref="O2:O3"/>
    <mergeCell ref="O39:O44"/>
    <mergeCell ref="B2:C3"/>
  </mergeCells>
  <pageMargins left="0.118055555555556" right="0.118055555555556" top="0.196527777777778" bottom="0" header="0" footer="0"/>
  <pageSetup paperSize="9" orientation="landscape"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Q126"/>
  <sheetViews>
    <sheetView workbookViewId="0">
      <pane ySplit="3" topLeftCell="A37" activePane="bottomLeft" state="frozen"/>
      <selection/>
      <selection pane="bottomLeft" activeCell="J130" sqref="J130"/>
    </sheetView>
  </sheetViews>
  <sheetFormatPr defaultColWidth="9" defaultRowHeight="20.1" customHeight="1"/>
  <cols>
    <col min="1" max="1" width="4.75" style="72" customWidth="1"/>
    <col min="2" max="2" width="9.375" style="73" customWidth="1"/>
    <col min="3" max="3" width="35.625" style="74" customWidth="1"/>
    <col min="4" max="4" width="5.375" style="74" customWidth="1"/>
    <col min="5" max="5" width="9.375" style="75" customWidth="1"/>
    <col min="6" max="6" width="7.875" style="76" customWidth="1" outlineLevel="1"/>
    <col min="7" max="7" width="7.5" style="76" customWidth="1" outlineLevel="1"/>
    <col min="8" max="8" width="8" style="77" customWidth="1" outlineLevel="1"/>
    <col min="9" max="9" width="8" style="77" customWidth="1"/>
    <col min="10" max="10" width="10" style="77" customWidth="1"/>
    <col min="11" max="13" width="9.875" style="78" customWidth="1"/>
    <col min="14" max="14" width="12.625" style="78" customWidth="1"/>
    <col min="15" max="15" width="10.625" style="77" customWidth="1"/>
    <col min="16" max="227" width="9" style="79" customWidth="1"/>
    <col min="228" max="228" width="2.625" style="79" customWidth="1"/>
    <col min="229" max="229" width="6.75" style="79" customWidth="1"/>
    <col min="230" max="230" width="12.625" style="79" customWidth="1"/>
    <col min="231" max="231" width="32.375" style="79" customWidth="1"/>
    <col min="232" max="232" width="5.375" style="79" customWidth="1"/>
    <col min="233" max="252" width="8.875" style="79"/>
    <col min="253" max="253" width="5.375" style="79" customWidth="1"/>
    <col min="254" max="254" width="13.75" style="79" customWidth="1"/>
    <col min="255" max="255" width="37.125" style="79" customWidth="1"/>
    <col min="256" max="256" width="5.375" style="79" customWidth="1"/>
    <col min="257" max="257" width="10.875" style="79" customWidth="1"/>
    <col min="258" max="259" width="8.625" style="79" customWidth="1"/>
    <col min="260" max="260" width="7.875" style="79" customWidth="1"/>
    <col min="261" max="261" width="11.625" style="79" customWidth="1"/>
    <col min="262" max="262" width="10.625" style="79" customWidth="1"/>
    <col min="263" max="263" width="15.375" style="79" customWidth="1"/>
    <col min="264" max="264" width="16.875" style="79" customWidth="1"/>
    <col min="265" max="269" width="9" style="79" hidden="1" customWidth="1"/>
    <col min="270" max="483" width="9" style="79" customWidth="1"/>
    <col min="484" max="484" width="2.625" style="79" customWidth="1"/>
    <col min="485" max="485" width="6.75" style="79" customWidth="1"/>
    <col min="486" max="486" width="12.625" style="79" customWidth="1"/>
    <col min="487" max="487" width="32.375" style="79" customWidth="1"/>
    <col min="488" max="488" width="5.375" style="79" customWidth="1"/>
    <col min="489" max="508" width="8.875" style="79"/>
    <col min="509" max="509" width="5.375" style="79" customWidth="1"/>
    <col min="510" max="510" width="13.75" style="79" customWidth="1"/>
    <col min="511" max="511" width="37.125" style="79" customWidth="1"/>
    <col min="512" max="512" width="5.375" style="79" customWidth="1"/>
    <col min="513" max="513" width="10.875" style="79" customWidth="1"/>
    <col min="514" max="515" width="8.625" style="79" customWidth="1"/>
    <col min="516" max="516" width="7.875" style="79" customWidth="1"/>
    <col min="517" max="517" width="11.625" style="79" customWidth="1"/>
    <col min="518" max="518" width="10.625" style="79" customWidth="1"/>
    <col min="519" max="519" width="15.375" style="79" customWidth="1"/>
    <col min="520" max="520" width="16.875" style="79" customWidth="1"/>
    <col min="521" max="525" width="9" style="79" hidden="1" customWidth="1"/>
    <col min="526" max="739" width="9" style="79" customWidth="1"/>
    <col min="740" max="740" width="2.625" style="79" customWidth="1"/>
    <col min="741" max="741" width="6.75" style="79" customWidth="1"/>
    <col min="742" max="742" width="12.625" style="79" customWidth="1"/>
    <col min="743" max="743" width="32.375" style="79" customWidth="1"/>
    <col min="744" max="744" width="5.375" style="79" customWidth="1"/>
    <col min="745" max="764" width="8.875" style="79"/>
    <col min="765" max="765" width="5.375" style="79" customWidth="1"/>
    <col min="766" max="766" width="13.75" style="79" customWidth="1"/>
    <col min="767" max="767" width="37.125" style="79" customWidth="1"/>
    <col min="768" max="768" width="5.375" style="79" customWidth="1"/>
    <col min="769" max="769" width="10.875" style="79" customWidth="1"/>
    <col min="770" max="771" width="8.625" style="79" customWidth="1"/>
    <col min="772" max="772" width="7.875" style="79" customWidth="1"/>
    <col min="773" max="773" width="11.625" style="79" customWidth="1"/>
    <col min="774" max="774" width="10.625" style="79" customWidth="1"/>
    <col min="775" max="775" width="15.375" style="79" customWidth="1"/>
    <col min="776" max="776" width="16.875" style="79" customWidth="1"/>
    <col min="777" max="781" width="9" style="79" hidden="1" customWidth="1"/>
    <col min="782" max="995" width="9" style="79" customWidth="1"/>
    <col min="996" max="996" width="2.625" style="79" customWidth="1"/>
    <col min="997" max="997" width="6.75" style="79" customWidth="1"/>
    <col min="998" max="998" width="12.625" style="79" customWidth="1"/>
    <col min="999" max="999" width="32.375" style="79" customWidth="1"/>
    <col min="1000" max="1000" width="5.375" style="79" customWidth="1"/>
    <col min="1001" max="1020" width="8.875" style="79"/>
    <col min="1021" max="1021" width="5.375" style="79" customWidth="1"/>
    <col min="1022" max="1022" width="13.75" style="79" customWidth="1"/>
    <col min="1023" max="1023" width="37.125" style="79" customWidth="1"/>
    <col min="1024" max="1024" width="5.375" style="79" customWidth="1"/>
    <col min="1025" max="1025" width="10.875" style="79" customWidth="1"/>
    <col min="1026" max="1027" width="8.625" style="79" customWidth="1"/>
    <col min="1028" max="1028" width="7.875" style="79" customWidth="1"/>
    <col min="1029" max="1029" width="11.625" style="79" customWidth="1"/>
    <col min="1030" max="1030" width="10.625" style="79" customWidth="1"/>
    <col min="1031" max="1031" width="15.375" style="79" customWidth="1"/>
    <col min="1032" max="1032" width="16.875" style="79" customWidth="1"/>
    <col min="1033" max="1037" width="9" style="79" hidden="1" customWidth="1"/>
    <col min="1038" max="1251" width="9" style="79" customWidth="1"/>
    <col min="1252" max="1252" width="2.625" style="79" customWidth="1"/>
    <col min="1253" max="1253" width="6.75" style="79" customWidth="1"/>
    <col min="1254" max="1254" width="12.625" style="79" customWidth="1"/>
    <col min="1255" max="1255" width="32.375" style="79" customWidth="1"/>
    <col min="1256" max="1256" width="5.375" style="79" customWidth="1"/>
    <col min="1257" max="1276" width="8.875" style="79"/>
    <col min="1277" max="1277" width="5.375" style="79" customWidth="1"/>
    <col min="1278" max="1278" width="13.75" style="79" customWidth="1"/>
    <col min="1279" max="1279" width="37.125" style="79" customWidth="1"/>
    <col min="1280" max="1280" width="5.375" style="79" customWidth="1"/>
    <col min="1281" max="1281" width="10.875" style="79" customWidth="1"/>
    <col min="1282" max="1283" width="8.625" style="79" customWidth="1"/>
    <col min="1284" max="1284" width="7.875" style="79" customWidth="1"/>
    <col min="1285" max="1285" width="11.625" style="79" customWidth="1"/>
    <col min="1286" max="1286" width="10.625" style="79" customWidth="1"/>
    <col min="1287" max="1287" width="15.375" style="79" customWidth="1"/>
    <col min="1288" max="1288" width="16.875" style="79" customWidth="1"/>
    <col min="1289" max="1293" width="9" style="79" hidden="1" customWidth="1"/>
    <col min="1294" max="1507" width="9" style="79" customWidth="1"/>
    <col min="1508" max="1508" width="2.625" style="79" customWidth="1"/>
    <col min="1509" max="1509" width="6.75" style="79" customWidth="1"/>
    <col min="1510" max="1510" width="12.625" style="79" customWidth="1"/>
    <col min="1511" max="1511" width="32.375" style="79" customWidth="1"/>
    <col min="1512" max="1512" width="5.375" style="79" customWidth="1"/>
    <col min="1513" max="1532" width="8.875" style="79"/>
    <col min="1533" max="1533" width="5.375" style="79" customWidth="1"/>
    <col min="1534" max="1534" width="13.75" style="79" customWidth="1"/>
    <col min="1535" max="1535" width="37.125" style="79" customWidth="1"/>
    <col min="1536" max="1536" width="5.375" style="79" customWidth="1"/>
    <col min="1537" max="1537" width="10.875" style="79" customWidth="1"/>
    <col min="1538" max="1539" width="8.625" style="79" customWidth="1"/>
    <col min="1540" max="1540" width="7.875" style="79" customWidth="1"/>
    <col min="1541" max="1541" width="11.625" style="79" customWidth="1"/>
    <col min="1542" max="1542" width="10.625" style="79" customWidth="1"/>
    <col min="1543" max="1543" width="15.375" style="79" customWidth="1"/>
    <col min="1544" max="1544" width="16.875" style="79" customWidth="1"/>
    <col min="1545" max="1549" width="9" style="79" hidden="1" customWidth="1"/>
    <col min="1550" max="1763" width="9" style="79" customWidth="1"/>
    <col min="1764" max="1764" width="2.625" style="79" customWidth="1"/>
    <col min="1765" max="1765" width="6.75" style="79" customWidth="1"/>
    <col min="1766" max="1766" width="12.625" style="79" customWidth="1"/>
    <col min="1767" max="1767" width="32.375" style="79" customWidth="1"/>
    <col min="1768" max="1768" width="5.375" style="79" customWidth="1"/>
    <col min="1769" max="1788" width="8.875" style="79"/>
    <col min="1789" max="1789" width="5.375" style="79" customWidth="1"/>
    <col min="1790" max="1790" width="13.75" style="79" customWidth="1"/>
    <col min="1791" max="1791" width="37.125" style="79" customWidth="1"/>
    <col min="1792" max="1792" width="5.375" style="79" customWidth="1"/>
    <col min="1793" max="1793" width="10.875" style="79" customWidth="1"/>
    <col min="1794" max="1795" width="8.625" style="79" customWidth="1"/>
    <col min="1796" max="1796" width="7.875" style="79" customWidth="1"/>
    <col min="1797" max="1797" width="11.625" style="79" customWidth="1"/>
    <col min="1798" max="1798" width="10.625" style="79" customWidth="1"/>
    <col min="1799" max="1799" width="15.375" style="79" customWidth="1"/>
    <col min="1800" max="1800" width="16.875" style="79" customWidth="1"/>
    <col min="1801" max="1805" width="9" style="79" hidden="1" customWidth="1"/>
    <col min="1806" max="2019" width="9" style="79" customWidth="1"/>
    <col min="2020" max="2020" width="2.625" style="79" customWidth="1"/>
    <col min="2021" max="2021" width="6.75" style="79" customWidth="1"/>
    <col min="2022" max="2022" width="12.625" style="79" customWidth="1"/>
    <col min="2023" max="2023" width="32.375" style="79" customWidth="1"/>
    <col min="2024" max="2024" width="5.375" style="79" customWidth="1"/>
    <col min="2025" max="2044" width="8.875" style="79"/>
    <col min="2045" max="2045" width="5.375" style="79" customWidth="1"/>
    <col min="2046" max="2046" width="13.75" style="79" customWidth="1"/>
    <col min="2047" max="2047" width="37.125" style="79" customWidth="1"/>
    <col min="2048" max="2048" width="5.375" style="79" customWidth="1"/>
    <col min="2049" max="2049" width="10.875" style="79" customWidth="1"/>
    <col min="2050" max="2051" width="8.625" style="79" customWidth="1"/>
    <col min="2052" max="2052" width="7.875" style="79" customWidth="1"/>
    <col min="2053" max="2053" width="11.625" style="79" customWidth="1"/>
    <col min="2054" max="2054" width="10.625" style="79" customWidth="1"/>
    <col min="2055" max="2055" width="15.375" style="79" customWidth="1"/>
    <col min="2056" max="2056" width="16.875" style="79" customWidth="1"/>
    <col min="2057" max="2061" width="9" style="79" hidden="1" customWidth="1"/>
    <col min="2062" max="2275" width="9" style="79" customWidth="1"/>
    <col min="2276" max="2276" width="2.625" style="79" customWidth="1"/>
    <col min="2277" max="2277" width="6.75" style="79" customWidth="1"/>
    <col min="2278" max="2278" width="12.625" style="79" customWidth="1"/>
    <col min="2279" max="2279" width="32.375" style="79" customWidth="1"/>
    <col min="2280" max="2280" width="5.375" style="79" customWidth="1"/>
    <col min="2281" max="2300" width="8.875" style="79"/>
    <col min="2301" max="2301" width="5.375" style="79" customWidth="1"/>
    <col min="2302" max="2302" width="13.75" style="79" customWidth="1"/>
    <col min="2303" max="2303" width="37.125" style="79" customWidth="1"/>
    <col min="2304" max="2304" width="5.375" style="79" customWidth="1"/>
    <col min="2305" max="2305" width="10.875" style="79" customWidth="1"/>
    <col min="2306" max="2307" width="8.625" style="79" customWidth="1"/>
    <col min="2308" max="2308" width="7.875" style="79" customWidth="1"/>
    <col min="2309" max="2309" width="11.625" style="79" customWidth="1"/>
    <col min="2310" max="2310" width="10.625" style="79" customWidth="1"/>
    <col min="2311" max="2311" width="15.375" style="79" customWidth="1"/>
    <col min="2312" max="2312" width="16.875" style="79" customWidth="1"/>
    <col min="2313" max="2317" width="9" style="79" hidden="1" customWidth="1"/>
    <col min="2318" max="2531" width="9" style="79" customWidth="1"/>
    <col min="2532" max="2532" width="2.625" style="79" customWidth="1"/>
    <col min="2533" max="2533" width="6.75" style="79" customWidth="1"/>
    <col min="2534" max="2534" width="12.625" style="79" customWidth="1"/>
    <col min="2535" max="2535" width="32.375" style="79" customWidth="1"/>
    <col min="2536" max="2536" width="5.375" style="79" customWidth="1"/>
    <col min="2537" max="2556" width="8.875" style="79"/>
    <col min="2557" max="2557" width="5.375" style="79" customWidth="1"/>
    <col min="2558" max="2558" width="13.75" style="79" customWidth="1"/>
    <col min="2559" max="2559" width="37.125" style="79" customWidth="1"/>
    <col min="2560" max="2560" width="5.375" style="79" customWidth="1"/>
    <col min="2561" max="2561" width="10.875" style="79" customWidth="1"/>
    <col min="2562" max="2563" width="8.625" style="79" customWidth="1"/>
    <col min="2564" max="2564" width="7.875" style="79" customWidth="1"/>
    <col min="2565" max="2565" width="11.625" style="79" customWidth="1"/>
    <col min="2566" max="2566" width="10.625" style="79" customWidth="1"/>
    <col min="2567" max="2567" width="15.375" style="79" customWidth="1"/>
    <col min="2568" max="2568" width="16.875" style="79" customWidth="1"/>
    <col min="2569" max="2573" width="9" style="79" hidden="1" customWidth="1"/>
    <col min="2574" max="2787" width="9" style="79" customWidth="1"/>
    <col min="2788" max="2788" width="2.625" style="79" customWidth="1"/>
    <col min="2789" max="2789" width="6.75" style="79" customWidth="1"/>
    <col min="2790" max="2790" width="12.625" style="79" customWidth="1"/>
    <col min="2791" max="2791" width="32.375" style="79" customWidth="1"/>
    <col min="2792" max="2792" width="5.375" style="79" customWidth="1"/>
    <col min="2793" max="2812" width="8.875" style="79"/>
    <col min="2813" max="2813" width="5.375" style="79" customWidth="1"/>
    <col min="2814" max="2814" width="13.75" style="79" customWidth="1"/>
    <col min="2815" max="2815" width="37.125" style="79" customWidth="1"/>
    <col min="2816" max="2816" width="5.375" style="79" customWidth="1"/>
    <col min="2817" max="2817" width="10.875" style="79" customWidth="1"/>
    <col min="2818" max="2819" width="8.625" style="79" customWidth="1"/>
    <col min="2820" max="2820" width="7.875" style="79" customWidth="1"/>
    <col min="2821" max="2821" width="11.625" style="79" customWidth="1"/>
    <col min="2822" max="2822" width="10.625" style="79" customWidth="1"/>
    <col min="2823" max="2823" width="15.375" style="79" customWidth="1"/>
    <col min="2824" max="2824" width="16.875" style="79" customWidth="1"/>
    <col min="2825" max="2829" width="9" style="79" hidden="1" customWidth="1"/>
    <col min="2830" max="3043" width="9" style="79" customWidth="1"/>
    <col min="3044" max="3044" width="2.625" style="79" customWidth="1"/>
    <col min="3045" max="3045" width="6.75" style="79" customWidth="1"/>
    <col min="3046" max="3046" width="12.625" style="79" customWidth="1"/>
    <col min="3047" max="3047" width="32.375" style="79" customWidth="1"/>
    <col min="3048" max="3048" width="5.375" style="79" customWidth="1"/>
    <col min="3049" max="3068" width="8.875" style="79"/>
    <col min="3069" max="3069" width="5.375" style="79" customWidth="1"/>
    <col min="3070" max="3070" width="13.75" style="79" customWidth="1"/>
    <col min="3071" max="3071" width="37.125" style="79" customWidth="1"/>
    <col min="3072" max="3072" width="5.375" style="79" customWidth="1"/>
    <col min="3073" max="3073" width="10.875" style="79" customWidth="1"/>
    <col min="3074" max="3075" width="8.625" style="79" customWidth="1"/>
    <col min="3076" max="3076" width="7.875" style="79" customWidth="1"/>
    <col min="3077" max="3077" width="11.625" style="79" customWidth="1"/>
    <col min="3078" max="3078" width="10.625" style="79" customWidth="1"/>
    <col min="3079" max="3079" width="15.375" style="79" customWidth="1"/>
    <col min="3080" max="3080" width="16.875" style="79" customWidth="1"/>
    <col min="3081" max="3085" width="9" style="79" hidden="1" customWidth="1"/>
    <col min="3086" max="3299" width="9" style="79" customWidth="1"/>
    <col min="3300" max="3300" width="2.625" style="79" customWidth="1"/>
    <col min="3301" max="3301" width="6.75" style="79" customWidth="1"/>
    <col min="3302" max="3302" width="12.625" style="79" customWidth="1"/>
    <col min="3303" max="3303" width="32.375" style="79" customWidth="1"/>
    <col min="3304" max="3304" width="5.375" style="79" customWidth="1"/>
    <col min="3305" max="3324" width="8.875" style="79"/>
    <col min="3325" max="3325" width="5.375" style="79" customWidth="1"/>
    <col min="3326" max="3326" width="13.75" style="79" customWidth="1"/>
    <col min="3327" max="3327" width="37.125" style="79" customWidth="1"/>
    <col min="3328" max="3328" width="5.375" style="79" customWidth="1"/>
    <col min="3329" max="3329" width="10.875" style="79" customWidth="1"/>
    <col min="3330" max="3331" width="8.625" style="79" customWidth="1"/>
    <col min="3332" max="3332" width="7.875" style="79" customWidth="1"/>
    <col min="3333" max="3333" width="11.625" style="79" customWidth="1"/>
    <col min="3334" max="3334" width="10.625" style="79" customWidth="1"/>
    <col min="3335" max="3335" width="15.375" style="79" customWidth="1"/>
    <col min="3336" max="3336" width="16.875" style="79" customWidth="1"/>
    <col min="3337" max="3341" width="9" style="79" hidden="1" customWidth="1"/>
    <col min="3342" max="3555" width="9" style="79" customWidth="1"/>
    <col min="3556" max="3556" width="2.625" style="79" customWidth="1"/>
    <col min="3557" max="3557" width="6.75" style="79" customWidth="1"/>
    <col min="3558" max="3558" width="12.625" style="79" customWidth="1"/>
    <col min="3559" max="3559" width="32.375" style="79" customWidth="1"/>
    <col min="3560" max="3560" width="5.375" style="79" customWidth="1"/>
    <col min="3561" max="3580" width="8.875" style="79"/>
    <col min="3581" max="3581" width="5.375" style="79" customWidth="1"/>
    <col min="3582" max="3582" width="13.75" style="79" customWidth="1"/>
    <col min="3583" max="3583" width="37.125" style="79" customWidth="1"/>
    <col min="3584" max="3584" width="5.375" style="79" customWidth="1"/>
    <col min="3585" max="3585" width="10.875" style="79" customWidth="1"/>
    <col min="3586" max="3587" width="8.625" style="79" customWidth="1"/>
    <col min="3588" max="3588" width="7.875" style="79" customWidth="1"/>
    <col min="3589" max="3589" width="11.625" style="79" customWidth="1"/>
    <col min="3590" max="3590" width="10.625" style="79" customWidth="1"/>
    <col min="3591" max="3591" width="15.375" style="79" customWidth="1"/>
    <col min="3592" max="3592" width="16.875" style="79" customWidth="1"/>
    <col min="3593" max="3597" width="9" style="79" hidden="1" customWidth="1"/>
    <col min="3598" max="3811" width="9" style="79" customWidth="1"/>
    <col min="3812" max="3812" width="2.625" style="79" customWidth="1"/>
    <col min="3813" max="3813" width="6.75" style="79" customWidth="1"/>
    <col min="3814" max="3814" width="12.625" style="79" customWidth="1"/>
    <col min="3815" max="3815" width="32.375" style="79" customWidth="1"/>
    <col min="3816" max="3816" width="5.375" style="79" customWidth="1"/>
    <col min="3817" max="3836" width="8.875" style="79"/>
    <col min="3837" max="3837" width="5.375" style="79" customWidth="1"/>
    <col min="3838" max="3838" width="13.75" style="79" customWidth="1"/>
    <col min="3839" max="3839" width="37.125" style="79" customWidth="1"/>
    <col min="3840" max="3840" width="5.375" style="79" customWidth="1"/>
    <col min="3841" max="3841" width="10.875" style="79" customWidth="1"/>
    <col min="3842" max="3843" width="8.625" style="79" customWidth="1"/>
    <col min="3844" max="3844" width="7.875" style="79" customWidth="1"/>
    <col min="3845" max="3845" width="11.625" style="79" customWidth="1"/>
    <col min="3846" max="3846" width="10.625" style="79" customWidth="1"/>
    <col min="3847" max="3847" width="15.375" style="79" customWidth="1"/>
    <col min="3848" max="3848" width="16.875" style="79" customWidth="1"/>
    <col min="3849" max="3853" width="9" style="79" hidden="1" customWidth="1"/>
    <col min="3854" max="4067" width="9" style="79" customWidth="1"/>
    <col min="4068" max="4068" width="2.625" style="79" customWidth="1"/>
    <col min="4069" max="4069" width="6.75" style="79" customWidth="1"/>
    <col min="4070" max="4070" width="12.625" style="79" customWidth="1"/>
    <col min="4071" max="4071" width="32.375" style="79" customWidth="1"/>
    <col min="4072" max="4072" width="5.375" style="79" customWidth="1"/>
    <col min="4073" max="4092" width="8.875" style="79"/>
    <col min="4093" max="4093" width="5.375" style="79" customWidth="1"/>
    <col min="4094" max="4094" width="13.75" style="79" customWidth="1"/>
    <col min="4095" max="4095" width="37.125" style="79" customWidth="1"/>
    <col min="4096" max="4096" width="5.375" style="79" customWidth="1"/>
    <col min="4097" max="4097" width="10.875" style="79" customWidth="1"/>
    <col min="4098" max="4099" width="8.625" style="79" customWidth="1"/>
    <col min="4100" max="4100" width="7.875" style="79" customWidth="1"/>
    <col min="4101" max="4101" width="11.625" style="79" customWidth="1"/>
    <col min="4102" max="4102" width="10.625" style="79" customWidth="1"/>
    <col min="4103" max="4103" width="15.375" style="79" customWidth="1"/>
    <col min="4104" max="4104" width="16.875" style="79" customWidth="1"/>
    <col min="4105" max="4109" width="9" style="79" hidden="1" customWidth="1"/>
    <col min="4110" max="4323" width="9" style="79" customWidth="1"/>
    <col min="4324" max="4324" width="2.625" style="79" customWidth="1"/>
    <col min="4325" max="4325" width="6.75" style="79" customWidth="1"/>
    <col min="4326" max="4326" width="12.625" style="79" customWidth="1"/>
    <col min="4327" max="4327" width="32.375" style="79" customWidth="1"/>
    <col min="4328" max="4328" width="5.375" style="79" customWidth="1"/>
    <col min="4329" max="4348" width="8.875" style="79"/>
    <col min="4349" max="4349" width="5.375" style="79" customWidth="1"/>
    <col min="4350" max="4350" width="13.75" style="79" customWidth="1"/>
    <col min="4351" max="4351" width="37.125" style="79" customWidth="1"/>
    <col min="4352" max="4352" width="5.375" style="79" customWidth="1"/>
    <col min="4353" max="4353" width="10.875" style="79" customWidth="1"/>
    <col min="4354" max="4355" width="8.625" style="79" customWidth="1"/>
    <col min="4356" max="4356" width="7.875" style="79" customWidth="1"/>
    <col min="4357" max="4357" width="11.625" style="79" customWidth="1"/>
    <col min="4358" max="4358" width="10.625" style="79" customWidth="1"/>
    <col min="4359" max="4359" width="15.375" style="79" customWidth="1"/>
    <col min="4360" max="4360" width="16.875" style="79" customWidth="1"/>
    <col min="4361" max="4365" width="9" style="79" hidden="1" customWidth="1"/>
    <col min="4366" max="4579" width="9" style="79" customWidth="1"/>
    <col min="4580" max="4580" width="2.625" style="79" customWidth="1"/>
    <col min="4581" max="4581" width="6.75" style="79" customWidth="1"/>
    <col min="4582" max="4582" width="12.625" style="79" customWidth="1"/>
    <col min="4583" max="4583" width="32.375" style="79" customWidth="1"/>
    <col min="4584" max="4584" width="5.375" style="79" customWidth="1"/>
    <col min="4585" max="4604" width="8.875" style="79"/>
    <col min="4605" max="4605" width="5.375" style="79" customWidth="1"/>
    <col min="4606" max="4606" width="13.75" style="79" customWidth="1"/>
    <col min="4607" max="4607" width="37.125" style="79" customWidth="1"/>
    <col min="4608" max="4608" width="5.375" style="79" customWidth="1"/>
    <col min="4609" max="4609" width="10.875" style="79" customWidth="1"/>
    <col min="4610" max="4611" width="8.625" style="79" customWidth="1"/>
    <col min="4612" max="4612" width="7.875" style="79" customWidth="1"/>
    <col min="4613" max="4613" width="11.625" style="79" customWidth="1"/>
    <col min="4614" max="4614" width="10.625" style="79" customWidth="1"/>
    <col min="4615" max="4615" width="15.375" style="79" customWidth="1"/>
    <col min="4616" max="4616" width="16.875" style="79" customWidth="1"/>
    <col min="4617" max="4621" width="9" style="79" hidden="1" customWidth="1"/>
    <col min="4622" max="4835" width="9" style="79" customWidth="1"/>
    <col min="4836" max="4836" width="2.625" style="79" customWidth="1"/>
    <col min="4837" max="4837" width="6.75" style="79" customWidth="1"/>
    <col min="4838" max="4838" width="12.625" style="79" customWidth="1"/>
    <col min="4839" max="4839" width="32.375" style="79" customWidth="1"/>
    <col min="4840" max="4840" width="5.375" style="79" customWidth="1"/>
    <col min="4841" max="4860" width="8.875" style="79"/>
    <col min="4861" max="4861" width="5.375" style="79" customWidth="1"/>
    <col min="4862" max="4862" width="13.75" style="79" customWidth="1"/>
    <col min="4863" max="4863" width="37.125" style="79" customWidth="1"/>
    <col min="4864" max="4864" width="5.375" style="79" customWidth="1"/>
    <col min="4865" max="4865" width="10.875" style="79" customWidth="1"/>
    <col min="4866" max="4867" width="8.625" style="79" customWidth="1"/>
    <col min="4868" max="4868" width="7.875" style="79" customWidth="1"/>
    <col min="4869" max="4869" width="11.625" style="79" customWidth="1"/>
    <col min="4870" max="4870" width="10.625" style="79" customWidth="1"/>
    <col min="4871" max="4871" width="15.375" style="79" customWidth="1"/>
    <col min="4872" max="4872" width="16.875" style="79" customWidth="1"/>
    <col min="4873" max="4877" width="9" style="79" hidden="1" customWidth="1"/>
    <col min="4878" max="5091" width="9" style="79" customWidth="1"/>
    <col min="5092" max="5092" width="2.625" style="79" customWidth="1"/>
    <col min="5093" max="5093" width="6.75" style="79" customWidth="1"/>
    <col min="5094" max="5094" width="12.625" style="79" customWidth="1"/>
    <col min="5095" max="5095" width="32.375" style="79" customWidth="1"/>
    <col min="5096" max="5096" width="5.375" style="79" customWidth="1"/>
    <col min="5097" max="5116" width="8.875" style="79"/>
    <col min="5117" max="5117" width="5.375" style="79" customWidth="1"/>
    <col min="5118" max="5118" width="13.75" style="79" customWidth="1"/>
    <col min="5119" max="5119" width="37.125" style="79" customWidth="1"/>
    <col min="5120" max="5120" width="5.375" style="79" customWidth="1"/>
    <col min="5121" max="5121" width="10.875" style="79" customWidth="1"/>
    <col min="5122" max="5123" width="8.625" style="79" customWidth="1"/>
    <col min="5124" max="5124" width="7.875" style="79" customWidth="1"/>
    <col min="5125" max="5125" width="11.625" style="79" customWidth="1"/>
    <col min="5126" max="5126" width="10.625" style="79" customWidth="1"/>
    <col min="5127" max="5127" width="15.375" style="79" customWidth="1"/>
    <col min="5128" max="5128" width="16.875" style="79" customWidth="1"/>
    <col min="5129" max="5133" width="9" style="79" hidden="1" customWidth="1"/>
    <col min="5134" max="5347" width="9" style="79" customWidth="1"/>
    <col min="5348" max="5348" width="2.625" style="79" customWidth="1"/>
    <col min="5349" max="5349" width="6.75" style="79" customWidth="1"/>
    <col min="5350" max="5350" width="12.625" style="79" customWidth="1"/>
    <col min="5351" max="5351" width="32.375" style="79" customWidth="1"/>
    <col min="5352" max="5352" width="5.375" style="79" customWidth="1"/>
    <col min="5353" max="5372" width="8.875" style="79"/>
    <col min="5373" max="5373" width="5.375" style="79" customWidth="1"/>
    <col min="5374" max="5374" width="13.75" style="79" customWidth="1"/>
    <col min="5375" max="5375" width="37.125" style="79" customWidth="1"/>
    <col min="5376" max="5376" width="5.375" style="79" customWidth="1"/>
    <col min="5377" max="5377" width="10.875" style="79" customWidth="1"/>
    <col min="5378" max="5379" width="8.625" style="79" customWidth="1"/>
    <col min="5380" max="5380" width="7.875" style="79" customWidth="1"/>
    <col min="5381" max="5381" width="11.625" style="79" customWidth="1"/>
    <col min="5382" max="5382" width="10.625" style="79" customWidth="1"/>
    <col min="5383" max="5383" width="15.375" style="79" customWidth="1"/>
    <col min="5384" max="5384" width="16.875" style="79" customWidth="1"/>
    <col min="5385" max="5389" width="9" style="79" hidden="1" customWidth="1"/>
    <col min="5390" max="5603" width="9" style="79" customWidth="1"/>
    <col min="5604" max="5604" width="2.625" style="79" customWidth="1"/>
    <col min="5605" max="5605" width="6.75" style="79" customWidth="1"/>
    <col min="5606" max="5606" width="12.625" style="79" customWidth="1"/>
    <col min="5607" max="5607" width="32.375" style="79" customWidth="1"/>
    <col min="5608" max="5608" width="5.375" style="79" customWidth="1"/>
    <col min="5609" max="5628" width="8.875" style="79"/>
    <col min="5629" max="5629" width="5.375" style="79" customWidth="1"/>
    <col min="5630" max="5630" width="13.75" style="79" customWidth="1"/>
    <col min="5631" max="5631" width="37.125" style="79" customWidth="1"/>
    <col min="5632" max="5632" width="5.375" style="79" customWidth="1"/>
    <col min="5633" max="5633" width="10.875" style="79" customWidth="1"/>
    <col min="5634" max="5635" width="8.625" style="79" customWidth="1"/>
    <col min="5636" max="5636" width="7.875" style="79" customWidth="1"/>
    <col min="5637" max="5637" width="11.625" style="79" customWidth="1"/>
    <col min="5638" max="5638" width="10.625" style="79" customWidth="1"/>
    <col min="5639" max="5639" width="15.375" style="79" customWidth="1"/>
    <col min="5640" max="5640" width="16.875" style="79" customWidth="1"/>
    <col min="5641" max="5645" width="9" style="79" hidden="1" customWidth="1"/>
    <col min="5646" max="5859" width="9" style="79" customWidth="1"/>
    <col min="5860" max="5860" width="2.625" style="79" customWidth="1"/>
    <col min="5861" max="5861" width="6.75" style="79" customWidth="1"/>
    <col min="5862" max="5862" width="12.625" style="79" customWidth="1"/>
    <col min="5863" max="5863" width="32.375" style="79" customWidth="1"/>
    <col min="5864" max="5864" width="5.375" style="79" customWidth="1"/>
    <col min="5865" max="5884" width="8.875" style="79"/>
    <col min="5885" max="5885" width="5.375" style="79" customWidth="1"/>
    <col min="5886" max="5886" width="13.75" style="79" customWidth="1"/>
    <col min="5887" max="5887" width="37.125" style="79" customWidth="1"/>
    <col min="5888" max="5888" width="5.375" style="79" customWidth="1"/>
    <col min="5889" max="5889" width="10.875" style="79" customWidth="1"/>
    <col min="5890" max="5891" width="8.625" style="79" customWidth="1"/>
    <col min="5892" max="5892" width="7.875" style="79" customWidth="1"/>
    <col min="5893" max="5893" width="11.625" style="79" customWidth="1"/>
    <col min="5894" max="5894" width="10.625" style="79" customWidth="1"/>
    <col min="5895" max="5895" width="15.375" style="79" customWidth="1"/>
    <col min="5896" max="5896" width="16.875" style="79" customWidth="1"/>
    <col min="5897" max="5901" width="9" style="79" hidden="1" customWidth="1"/>
    <col min="5902" max="6115" width="9" style="79" customWidth="1"/>
    <col min="6116" max="6116" width="2.625" style="79" customWidth="1"/>
    <col min="6117" max="6117" width="6.75" style="79" customWidth="1"/>
    <col min="6118" max="6118" width="12.625" style="79" customWidth="1"/>
    <col min="6119" max="6119" width="32.375" style="79" customWidth="1"/>
    <col min="6120" max="6120" width="5.375" style="79" customWidth="1"/>
    <col min="6121" max="6140" width="8.875" style="79"/>
    <col min="6141" max="6141" width="5.375" style="79" customWidth="1"/>
    <col min="6142" max="6142" width="13.75" style="79" customWidth="1"/>
    <col min="6143" max="6143" width="37.125" style="79" customWidth="1"/>
    <col min="6144" max="6144" width="5.375" style="79" customWidth="1"/>
    <col min="6145" max="6145" width="10.875" style="79" customWidth="1"/>
    <col min="6146" max="6147" width="8.625" style="79" customWidth="1"/>
    <col min="6148" max="6148" width="7.875" style="79" customWidth="1"/>
    <col min="6149" max="6149" width="11.625" style="79" customWidth="1"/>
    <col min="6150" max="6150" width="10.625" style="79" customWidth="1"/>
    <col min="6151" max="6151" width="15.375" style="79" customWidth="1"/>
    <col min="6152" max="6152" width="16.875" style="79" customWidth="1"/>
    <col min="6153" max="6157" width="9" style="79" hidden="1" customWidth="1"/>
    <col min="6158" max="6371" width="9" style="79" customWidth="1"/>
    <col min="6372" max="6372" width="2.625" style="79" customWidth="1"/>
    <col min="6373" max="6373" width="6.75" style="79" customWidth="1"/>
    <col min="6374" max="6374" width="12.625" style="79" customWidth="1"/>
    <col min="6375" max="6375" width="32.375" style="79" customWidth="1"/>
    <col min="6376" max="6376" width="5.375" style="79" customWidth="1"/>
    <col min="6377" max="6396" width="8.875" style="79"/>
    <col min="6397" max="6397" width="5.375" style="79" customWidth="1"/>
    <col min="6398" max="6398" width="13.75" style="79" customWidth="1"/>
    <col min="6399" max="6399" width="37.125" style="79" customWidth="1"/>
    <col min="6400" max="6400" width="5.375" style="79" customWidth="1"/>
    <col min="6401" max="6401" width="10.875" style="79" customWidth="1"/>
    <col min="6402" max="6403" width="8.625" style="79" customWidth="1"/>
    <col min="6404" max="6404" width="7.875" style="79" customWidth="1"/>
    <col min="6405" max="6405" width="11.625" style="79" customWidth="1"/>
    <col min="6406" max="6406" width="10.625" style="79" customWidth="1"/>
    <col min="6407" max="6407" width="15.375" style="79" customWidth="1"/>
    <col min="6408" max="6408" width="16.875" style="79" customWidth="1"/>
    <col min="6409" max="6413" width="9" style="79" hidden="1" customWidth="1"/>
    <col min="6414" max="6627" width="9" style="79" customWidth="1"/>
    <col min="6628" max="6628" width="2.625" style="79" customWidth="1"/>
    <col min="6629" max="6629" width="6.75" style="79" customWidth="1"/>
    <col min="6630" max="6630" width="12.625" style="79" customWidth="1"/>
    <col min="6631" max="6631" width="32.375" style="79" customWidth="1"/>
    <col min="6632" max="6632" width="5.375" style="79" customWidth="1"/>
    <col min="6633" max="6652" width="8.875" style="79"/>
    <col min="6653" max="6653" width="5.375" style="79" customWidth="1"/>
    <col min="6654" max="6654" width="13.75" style="79" customWidth="1"/>
    <col min="6655" max="6655" width="37.125" style="79" customWidth="1"/>
    <col min="6656" max="6656" width="5.375" style="79" customWidth="1"/>
    <col min="6657" max="6657" width="10.875" style="79" customWidth="1"/>
    <col min="6658" max="6659" width="8.625" style="79" customWidth="1"/>
    <col min="6660" max="6660" width="7.875" style="79" customWidth="1"/>
    <col min="6661" max="6661" width="11.625" style="79" customWidth="1"/>
    <col min="6662" max="6662" width="10.625" style="79" customWidth="1"/>
    <col min="6663" max="6663" width="15.375" style="79" customWidth="1"/>
    <col min="6664" max="6664" width="16.875" style="79" customWidth="1"/>
    <col min="6665" max="6669" width="9" style="79" hidden="1" customWidth="1"/>
    <col min="6670" max="6883" width="9" style="79" customWidth="1"/>
    <col min="6884" max="6884" width="2.625" style="79" customWidth="1"/>
    <col min="6885" max="6885" width="6.75" style="79" customWidth="1"/>
    <col min="6886" max="6886" width="12.625" style="79" customWidth="1"/>
    <col min="6887" max="6887" width="32.375" style="79" customWidth="1"/>
    <col min="6888" max="6888" width="5.375" style="79" customWidth="1"/>
    <col min="6889" max="6908" width="8.875" style="79"/>
    <col min="6909" max="6909" width="5.375" style="79" customWidth="1"/>
    <col min="6910" max="6910" width="13.75" style="79" customWidth="1"/>
    <col min="6911" max="6911" width="37.125" style="79" customWidth="1"/>
    <col min="6912" max="6912" width="5.375" style="79" customWidth="1"/>
    <col min="6913" max="6913" width="10.875" style="79" customWidth="1"/>
    <col min="6914" max="6915" width="8.625" style="79" customWidth="1"/>
    <col min="6916" max="6916" width="7.875" style="79" customWidth="1"/>
    <col min="6917" max="6917" width="11.625" style="79" customWidth="1"/>
    <col min="6918" max="6918" width="10.625" style="79" customWidth="1"/>
    <col min="6919" max="6919" width="15.375" style="79" customWidth="1"/>
    <col min="6920" max="6920" width="16.875" style="79" customWidth="1"/>
    <col min="6921" max="6925" width="9" style="79" hidden="1" customWidth="1"/>
    <col min="6926" max="7139" width="9" style="79" customWidth="1"/>
    <col min="7140" max="7140" width="2.625" style="79" customWidth="1"/>
    <col min="7141" max="7141" width="6.75" style="79" customWidth="1"/>
    <col min="7142" max="7142" width="12.625" style="79" customWidth="1"/>
    <col min="7143" max="7143" width="32.375" style="79" customWidth="1"/>
    <col min="7144" max="7144" width="5.375" style="79" customWidth="1"/>
    <col min="7145" max="7164" width="8.875" style="79"/>
    <col min="7165" max="7165" width="5.375" style="79" customWidth="1"/>
    <col min="7166" max="7166" width="13.75" style="79" customWidth="1"/>
    <col min="7167" max="7167" width="37.125" style="79" customWidth="1"/>
    <col min="7168" max="7168" width="5.375" style="79" customWidth="1"/>
    <col min="7169" max="7169" width="10.875" style="79" customWidth="1"/>
    <col min="7170" max="7171" width="8.625" style="79" customWidth="1"/>
    <col min="7172" max="7172" width="7.875" style="79" customWidth="1"/>
    <col min="7173" max="7173" width="11.625" style="79" customWidth="1"/>
    <col min="7174" max="7174" width="10.625" style="79" customWidth="1"/>
    <col min="7175" max="7175" width="15.375" style="79" customWidth="1"/>
    <col min="7176" max="7176" width="16.875" style="79" customWidth="1"/>
    <col min="7177" max="7181" width="9" style="79" hidden="1" customWidth="1"/>
    <col min="7182" max="7395" width="9" style="79" customWidth="1"/>
    <col min="7396" max="7396" width="2.625" style="79" customWidth="1"/>
    <col min="7397" max="7397" width="6.75" style="79" customWidth="1"/>
    <col min="7398" max="7398" width="12.625" style="79" customWidth="1"/>
    <col min="7399" max="7399" width="32.375" style="79" customWidth="1"/>
    <col min="7400" max="7400" width="5.375" style="79" customWidth="1"/>
    <col min="7401" max="7420" width="8.875" style="79"/>
    <col min="7421" max="7421" width="5.375" style="79" customWidth="1"/>
    <col min="7422" max="7422" width="13.75" style="79" customWidth="1"/>
    <col min="7423" max="7423" width="37.125" style="79" customWidth="1"/>
    <col min="7424" max="7424" width="5.375" style="79" customWidth="1"/>
    <col min="7425" max="7425" width="10.875" style="79" customWidth="1"/>
    <col min="7426" max="7427" width="8.625" style="79" customWidth="1"/>
    <col min="7428" max="7428" width="7.875" style="79" customWidth="1"/>
    <col min="7429" max="7429" width="11.625" style="79" customWidth="1"/>
    <col min="7430" max="7430" width="10.625" style="79" customWidth="1"/>
    <col min="7431" max="7431" width="15.375" style="79" customWidth="1"/>
    <col min="7432" max="7432" width="16.875" style="79" customWidth="1"/>
    <col min="7433" max="7437" width="9" style="79" hidden="1" customWidth="1"/>
    <col min="7438" max="7651" width="9" style="79" customWidth="1"/>
    <col min="7652" max="7652" width="2.625" style="79" customWidth="1"/>
    <col min="7653" max="7653" width="6.75" style="79" customWidth="1"/>
    <col min="7654" max="7654" width="12.625" style="79" customWidth="1"/>
    <col min="7655" max="7655" width="32.375" style="79" customWidth="1"/>
    <col min="7656" max="7656" width="5.375" style="79" customWidth="1"/>
    <col min="7657" max="7676" width="8.875" style="79"/>
    <col min="7677" max="7677" width="5.375" style="79" customWidth="1"/>
    <col min="7678" max="7678" width="13.75" style="79" customWidth="1"/>
    <col min="7679" max="7679" width="37.125" style="79" customWidth="1"/>
    <col min="7680" max="7680" width="5.375" style="79" customWidth="1"/>
    <col min="7681" max="7681" width="10.875" style="79" customWidth="1"/>
    <col min="7682" max="7683" width="8.625" style="79" customWidth="1"/>
    <col min="7684" max="7684" width="7.875" style="79" customWidth="1"/>
    <col min="7685" max="7685" width="11.625" style="79" customWidth="1"/>
    <col min="7686" max="7686" width="10.625" style="79" customWidth="1"/>
    <col min="7687" max="7687" width="15.375" style="79" customWidth="1"/>
    <col min="7688" max="7688" width="16.875" style="79" customWidth="1"/>
    <col min="7689" max="7693" width="9" style="79" hidden="1" customWidth="1"/>
    <col min="7694" max="7907" width="9" style="79" customWidth="1"/>
    <col min="7908" max="7908" width="2.625" style="79" customWidth="1"/>
    <col min="7909" max="7909" width="6.75" style="79" customWidth="1"/>
    <col min="7910" max="7910" width="12.625" style="79" customWidth="1"/>
    <col min="7911" max="7911" width="32.375" style="79" customWidth="1"/>
    <col min="7912" max="7912" width="5.375" style="79" customWidth="1"/>
    <col min="7913" max="7932" width="8.875" style="79"/>
    <col min="7933" max="7933" width="5.375" style="79" customWidth="1"/>
    <col min="7934" max="7934" width="13.75" style="79" customWidth="1"/>
    <col min="7935" max="7935" width="37.125" style="79" customWidth="1"/>
    <col min="7936" max="7936" width="5.375" style="79" customWidth="1"/>
    <col min="7937" max="7937" width="10.875" style="79" customWidth="1"/>
    <col min="7938" max="7939" width="8.625" style="79" customWidth="1"/>
    <col min="7940" max="7940" width="7.875" style="79" customWidth="1"/>
    <col min="7941" max="7941" width="11.625" style="79" customWidth="1"/>
    <col min="7942" max="7942" width="10.625" style="79" customWidth="1"/>
    <col min="7943" max="7943" width="15.375" style="79" customWidth="1"/>
    <col min="7944" max="7944" width="16.875" style="79" customWidth="1"/>
    <col min="7945" max="7949" width="9" style="79" hidden="1" customWidth="1"/>
    <col min="7950" max="8163" width="9" style="79" customWidth="1"/>
    <col min="8164" max="8164" width="2.625" style="79" customWidth="1"/>
    <col min="8165" max="8165" width="6.75" style="79" customWidth="1"/>
    <col min="8166" max="8166" width="12.625" style="79" customWidth="1"/>
    <col min="8167" max="8167" width="32.375" style="79" customWidth="1"/>
    <col min="8168" max="8168" width="5.375" style="79" customWidth="1"/>
    <col min="8169" max="8188" width="8.875" style="79"/>
    <col min="8189" max="8189" width="5.375" style="79" customWidth="1"/>
    <col min="8190" max="8190" width="13.75" style="79" customWidth="1"/>
    <col min="8191" max="8191" width="37.125" style="79" customWidth="1"/>
    <col min="8192" max="8192" width="5.375" style="79" customWidth="1"/>
    <col min="8193" max="8193" width="10.875" style="79" customWidth="1"/>
    <col min="8194" max="8195" width="8.625" style="79" customWidth="1"/>
    <col min="8196" max="8196" width="7.875" style="79" customWidth="1"/>
    <col min="8197" max="8197" width="11.625" style="79" customWidth="1"/>
    <col min="8198" max="8198" width="10.625" style="79" customWidth="1"/>
    <col min="8199" max="8199" width="15.375" style="79" customWidth="1"/>
    <col min="8200" max="8200" width="16.875" style="79" customWidth="1"/>
    <col min="8201" max="8205" width="9" style="79" hidden="1" customWidth="1"/>
    <col min="8206" max="8419" width="9" style="79" customWidth="1"/>
    <col min="8420" max="8420" width="2.625" style="79" customWidth="1"/>
    <col min="8421" max="8421" width="6.75" style="79" customWidth="1"/>
    <col min="8422" max="8422" width="12.625" style="79" customWidth="1"/>
    <col min="8423" max="8423" width="32.375" style="79" customWidth="1"/>
    <col min="8424" max="8424" width="5.375" style="79" customWidth="1"/>
    <col min="8425" max="8444" width="8.875" style="79"/>
    <col min="8445" max="8445" width="5.375" style="79" customWidth="1"/>
    <col min="8446" max="8446" width="13.75" style="79" customWidth="1"/>
    <col min="8447" max="8447" width="37.125" style="79" customWidth="1"/>
    <col min="8448" max="8448" width="5.375" style="79" customWidth="1"/>
    <col min="8449" max="8449" width="10.875" style="79" customWidth="1"/>
    <col min="8450" max="8451" width="8.625" style="79" customWidth="1"/>
    <col min="8452" max="8452" width="7.875" style="79" customWidth="1"/>
    <col min="8453" max="8453" width="11.625" style="79" customWidth="1"/>
    <col min="8454" max="8454" width="10.625" style="79" customWidth="1"/>
    <col min="8455" max="8455" width="15.375" style="79" customWidth="1"/>
    <col min="8456" max="8456" width="16.875" style="79" customWidth="1"/>
    <col min="8457" max="8461" width="9" style="79" hidden="1" customWidth="1"/>
    <col min="8462" max="8675" width="9" style="79" customWidth="1"/>
    <col min="8676" max="8676" width="2.625" style="79" customWidth="1"/>
    <col min="8677" max="8677" width="6.75" style="79" customWidth="1"/>
    <col min="8678" max="8678" width="12.625" style="79" customWidth="1"/>
    <col min="8679" max="8679" width="32.375" style="79" customWidth="1"/>
    <col min="8680" max="8680" width="5.375" style="79" customWidth="1"/>
    <col min="8681" max="8700" width="8.875" style="79"/>
    <col min="8701" max="8701" width="5.375" style="79" customWidth="1"/>
    <col min="8702" max="8702" width="13.75" style="79" customWidth="1"/>
    <col min="8703" max="8703" width="37.125" style="79" customWidth="1"/>
    <col min="8704" max="8704" width="5.375" style="79" customWidth="1"/>
    <col min="8705" max="8705" width="10.875" style="79" customWidth="1"/>
    <col min="8706" max="8707" width="8.625" style="79" customWidth="1"/>
    <col min="8708" max="8708" width="7.875" style="79" customWidth="1"/>
    <col min="8709" max="8709" width="11.625" style="79" customWidth="1"/>
    <col min="8710" max="8710" width="10.625" style="79" customWidth="1"/>
    <col min="8711" max="8711" width="15.375" style="79" customWidth="1"/>
    <col min="8712" max="8712" width="16.875" style="79" customWidth="1"/>
    <col min="8713" max="8717" width="9" style="79" hidden="1" customWidth="1"/>
    <col min="8718" max="8931" width="9" style="79" customWidth="1"/>
    <col min="8932" max="8932" width="2.625" style="79" customWidth="1"/>
    <col min="8933" max="8933" width="6.75" style="79" customWidth="1"/>
    <col min="8934" max="8934" width="12.625" style="79" customWidth="1"/>
    <col min="8935" max="8935" width="32.375" style="79" customWidth="1"/>
    <col min="8936" max="8936" width="5.375" style="79" customWidth="1"/>
    <col min="8937" max="8956" width="8.875" style="79"/>
    <col min="8957" max="8957" width="5.375" style="79" customWidth="1"/>
    <col min="8958" max="8958" width="13.75" style="79" customWidth="1"/>
    <col min="8959" max="8959" width="37.125" style="79" customWidth="1"/>
    <col min="8960" max="8960" width="5.375" style="79" customWidth="1"/>
    <col min="8961" max="8961" width="10.875" style="79" customWidth="1"/>
    <col min="8962" max="8963" width="8.625" style="79" customWidth="1"/>
    <col min="8964" max="8964" width="7.875" style="79" customWidth="1"/>
    <col min="8965" max="8965" width="11.625" style="79" customWidth="1"/>
    <col min="8966" max="8966" width="10.625" style="79" customWidth="1"/>
    <col min="8967" max="8967" width="15.375" style="79" customWidth="1"/>
    <col min="8968" max="8968" width="16.875" style="79" customWidth="1"/>
    <col min="8969" max="8973" width="9" style="79" hidden="1" customWidth="1"/>
    <col min="8974" max="9187" width="9" style="79" customWidth="1"/>
    <col min="9188" max="9188" width="2.625" style="79" customWidth="1"/>
    <col min="9189" max="9189" width="6.75" style="79" customWidth="1"/>
    <col min="9190" max="9190" width="12.625" style="79" customWidth="1"/>
    <col min="9191" max="9191" width="32.375" style="79" customWidth="1"/>
    <col min="9192" max="9192" width="5.375" style="79" customWidth="1"/>
    <col min="9193" max="9212" width="8.875" style="79"/>
    <col min="9213" max="9213" width="5.375" style="79" customWidth="1"/>
    <col min="9214" max="9214" width="13.75" style="79" customWidth="1"/>
    <col min="9215" max="9215" width="37.125" style="79" customWidth="1"/>
    <col min="9216" max="9216" width="5.375" style="79" customWidth="1"/>
    <col min="9217" max="9217" width="10.875" style="79" customWidth="1"/>
    <col min="9218" max="9219" width="8.625" style="79" customWidth="1"/>
    <col min="9220" max="9220" width="7.875" style="79" customWidth="1"/>
    <col min="9221" max="9221" width="11.625" style="79" customWidth="1"/>
    <col min="9222" max="9222" width="10.625" style="79" customWidth="1"/>
    <col min="9223" max="9223" width="15.375" style="79" customWidth="1"/>
    <col min="9224" max="9224" width="16.875" style="79" customWidth="1"/>
    <col min="9225" max="9229" width="9" style="79" hidden="1" customWidth="1"/>
    <col min="9230" max="9443" width="9" style="79" customWidth="1"/>
    <col min="9444" max="9444" width="2.625" style="79" customWidth="1"/>
    <col min="9445" max="9445" width="6.75" style="79" customWidth="1"/>
    <col min="9446" max="9446" width="12.625" style="79" customWidth="1"/>
    <col min="9447" max="9447" width="32.375" style="79" customWidth="1"/>
    <col min="9448" max="9448" width="5.375" style="79" customWidth="1"/>
    <col min="9449" max="9468" width="8.875" style="79"/>
    <col min="9469" max="9469" width="5.375" style="79" customWidth="1"/>
    <col min="9470" max="9470" width="13.75" style="79" customWidth="1"/>
    <col min="9471" max="9471" width="37.125" style="79" customWidth="1"/>
    <col min="9472" max="9472" width="5.375" style="79" customWidth="1"/>
    <col min="9473" max="9473" width="10.875" style="79" customWidth="1"/>
    <col min="9474" max="9475" width="8.625" style="79" customWidth="1"/>
    <col min="9476" max="9476" width="7.875" style="79" customWidth="1"/>
    <col min="9477" max="9477" width="11.625" style="79" customWidth="1"/>
    <col min="9478" max="9478" width="10.625" style="79" customWidth="1"/>
    <col min="9479" max="9479" width="15.375" style="79" customWidth="1"/>
    <col min="9480" max="9480" width="16.875" style="79" customWidth="1"/>
    <col min="9481" max="9485" width="9" style="79" hidden="1" customWidth="1"/>
    <col min="9486" max="9699" width="9" style="79" customWidth="1"/>
    <col min="9700" max="9700" width="2.625" style="79" customWidth="1"/>
    <col min="9701" max="9701" width="6.75" style="79" customWidth="1"/>
    <col min="9702" max="9702" width="12.625" style="79" customWidth="1"/>
    <col min="9703" max="9703" width="32.375" style="79" customWidth="1"/>
    <col min="9704" max="9704" width="5.375" style="79" customWidth="1"/>
    <col min="9705" max="9724" width="8.875" style="79"/>
    <col min="9725" max="9725" width="5.375" style="79" customWidth="1"/>
    <col min="9726" max="9726" width="13.75" style="79" customWidth="1"/>
    <col min="9727" max="9727" width="37.125" style="79" customWidth="1"/>
    <col min="9728" max="9728" width="5.375" style="79" customWidth="1"/>
    <col min="9729" max="9729" width="10.875" style="79" customWidth="1"/>
    <col min="9730" max="9731" width="8.625" style="79" customWidth="1"/>
    <col min="9732" max="9732" width="7.875" style="79" customWidth="1"/>
    <col min="9733" max="9733" width="11.625" style="79" customWidth="1"/>
    <col min="9734" max="9734" width="10.625" style="79" customWidth="1"/>
    <col min="9735" max="9735" width="15.375" style="79" customWidth="1"/>
    <col min="9736" max="9736" width="16.875" style="79" customWidth="1"/>
    <col min="9737" max="9741" width="9" style="79" hidden="1" customWidth="1"/>
    <col min="9742" max="9955" width="9" style="79" customWidth="1"/>
    <col min="9956" max="9956" width="2.625" style="79" customWidth="1"/>
    <col min="9957" max="9957" width="6.75" style="79" customWidth="1"/>
    <col min="9958" max="9958" width="12.625" style="79" customWidth="1"/>
    <col min="9959" max="9959" width="32.375" style="79" customWidth="1"/>
    <col min="9960" max="9960" width="5.375" style="79" customWidth="1"/>
    <col min="9961" max="9980" width="8.875" style="79"/>
    <col min="9981" max="9981" width="5.375" style="79" customWidth="1"/>
    <col min="9982" max="9982" width="13.75" style="79" customWidth="1"/>
    <col min="9983" max="9983" width="37.125" style="79" customWidth="1"/>
    <col min="9984" max="9984" width="5.375" style="79" customWidth="1"/>
    <col min="9985" max="9985" width="10.875" style="79" customWidth="1"/>
    <col min="9986" max="9987" width="8.625" style="79" customWidth="1"/>
    <col min="9988" max="9988" width="7.875" style="79" customWidth="1"/>
    <col min="9989" max="9989" width="11.625" style="79" customWidth="1"/>
    <col min="9990" max="9990" width="10.625" style="79" customWidth="1"/>
    <col min="9991" max="9991" width="15.375" style="79" customWidth="1"/>
    <col min="9992" max="9992" width="16.875" style="79" customWidth="1"/>
    <col min="9993" max="9997" width="9" style="79" hidden="1" customWidth="1"/>
    <col min="9998" max="10211" width="9" style="79" customWidth="1"/>
    <col min="10212" max="10212" width="2.625" style="79" customWidth="1"/>
    <col min="10213" max="10213" width="6.75" style="79" customWidth="1"/>
    <col min="10214" max="10214" width="12.625" style="79" customWidth="1"/>
    <col min="10215" max="10215" width="32.375" style="79" customWidth="1"/>
    <col min="10216" max="10216" width="5.375" style="79" customWidth="1"/>
    <col min="10217" max="10236" width="8.875" style="79"/>
    <col min="10237" max="10237" width="5.375" style="79" customWidth="1"/>
    <col min="10238" max="10238" width="13.75" style="79" customWidth="1"/>
    <col min="10239" max="10239" width="37.125" style="79" customWidth="1"/>
    <col min="10240" max="10240" width="5.375" style="79" customWidth="1"/>
    <col min="10241" max="10241" width="10.875" style="79" customWidth="1"/>
    <col min="10242" max="10243" width="8.625" style="79" customWidth="1"/>
    <col min="10244" max="10244" width="7.875" style="79" customWidth="1"/>
    <col min="10245" max="10245" width="11.625" style="79" customWidth="1"/>
    <col min="10246" max="10246" width="10.625" style="79" customWidth="1"/>
    <col min="10247" max="10247" width="15.375" style="79" customWidth="1"/>
    <col min="10248" max="10248" width="16.875" style="79" customWidth="1"/>
    <col min="10249" max="10253" width="9" style="79" hidden="1" customWidth="1"/>
    <col min="10254" max="10467" width="9" style="79" customWidth="1"/>
    <col min="10468" max="10468" width="2.625" style="79" customWidth="1"/>
    <col min="10469" max="10469" width="6.75" style="79" customWidth="1"/>
    <col min="10470" max="10470" width="12.625" style="79" customWidth="1"/>
    <col min="10471" max="10471" width="32.375" style="79" customWidth="1"/>
    <col min="10472" max="10472" width="5.375" style="79" customWidth="1"/>
    <col min="10473" max="10492" width="8.875" style="79"/>
    <col min="10493" max="10493" width="5.375" style="79" customWidth="1"/>
    <col min="10494" max="10494" width="13.75" style="79" customWidth="1"/>
    <col min="10495" max="10495" width="37.125" style="79" customWidth="1"/>
    <col min="10496" max="10496" width="5.375" style="79" customWidth="1"/>
    <col min="10497" max="10497" width="10.875" style="79" customWidth="1"/>
    <col min="10498" max="10499" width="8.625" style="79" customWidth="1"/>
    <col min="10500" max="10500" width="7.875" style="79" customWidth="1"/>
    <col min="10501" max="10501" width="11.625" style="79" customWidth="1"/>
    <col min="10502" max="10502" width="10.625" style="79" customWidth="1"/>
    <col min="10503" max="10503" width="15.375" style="79" customWidth="1"/>
    <col min="10504" max="10504" width="16.875" style="79" customWidth="1"/>
    <col min="10505" max="10509" width="9" style="79" hidden="1" customWidth="1"/>
    <col min="10510" max="10723" width="9" style="79" customWidth="1"/>
    <col min="10724" max="10724" width="2.625" style="79" customWidth="1"/>
    <col min="10725" max="10725" width="6.75" style="79" customWidth="1"/>
    <col min="10726" max="10726" width="12.625" style="79" customWidth="1"/>
    <col min="10727" max="10727" width="32.375" style="79" customWidth="1"/>
    <col min="10728" max="10728" width="5.375" style="79" customWidth="1"/>
    <col min="10729" max="10748" width="8.875" style="79"/>
    <col min="10749" max="10749" width="5.375" style="79" customWidth="1"/>
    <col min="10750" max="10750" width="13.75" style="79" customWidth="1"/>
    <col min="10751" max="10751" width="37.125" style="79" customWidth="1"/>
    <col min="10752" max="10752" width="5.375" style="79" customWidth="1"/>
    <col min="10753" max="10753" width="10.875" style="79" customWidth="1"/>
    <col min="10754" max="10755" width="8.625" style="79" customWidth="1"/>
    <col min="10756" max="10756" width="7.875" style="79" customWidth="1"/>
    <col min="10757" max="10757" width="11.625" style="79" customWidth="1"/>
    <col min="10758" max="10758" width="10.625" style="79" customWidth="1"/>
    <col min="10759" max="10759" width="15.375" style="79" customWidth="1"/>
    <col min="10760" max="10760" width="16.875" style="79" customWidth="1"/>
    <col min="10761" max="10765" width="9" style="79" hidden="1" customWidth="1"/>
    <col min="10766" max="10979" width="9" style="79" customWidth="1"/>
    <col min="10980" max="10980" width="2.625" style="79" customWidth="1"/>
    <col min="10981" max="10981" width="6.75" style="79" customWidth="1"/>
    <col min="10982" max="10982" width="12.625" style="79" customWidth="1"/>
    <col min="10983" max="10983" width="32.375" style="79" customWidth="1"/>
    <col min="10984" max="10984" width="5.375" style="79" customWidth="1"/>
    <col min="10985" max="11004" width="8.875" style="79"/>
    <col min="11005" max="11005" width="5.375" style="79" customWidth="1"/>
    <col min="11006" max="11006" width="13.75" style="79" customWidth="1"/>
    <col min="11007" max="11007" width="37.125" style="79" customWidth="1"/>
    <col min="11008" max="11008" width="5.375" style="79" customWidth="1"/>
    <col min="11009" max="11009" width="10.875" style="79" customWidth="1"/>
    <col min="11010" max="11011" width="8.625" style="79" customWidth="1"/>
    <col min="11012" max="11012" width="7.875" style="79" customWidth="1"/>
    <col min="11013" max="11013" width="11.625" style="79" customWidth="1"/>
    <col min="11014" max="11014" width="10.625" style="79" customWidth="1"/>
    <col min="11015" max="11015" width="15.375" style="79" customWidth="1"/>
    <col min="11016" max="11016" width="16.875" style="79" customWidth="1"/>
    <col min="11017" max="11021" width="9" style="79" hidden="1" customWidth="1"/>
    <col min="11022" max="11235" width="9" style="79" customWidth="1"/>
    <col min="11236" max="11236" width="2.625" style="79" customWidth="1"/>
    <col min="11237" max="11237" width="6.75" style="79" customWidth="1"/>
    <col min="11238" max="11238" width="12.625" style="79" customWidth="1"/>
    <col min="11239" max="11239" width="32.375" style="79" customWidth="1"/>
    <col min="11240" max="11240" width="5.375" style="79" customWidth="1"/>
    <col min="11241" max="11260" width="8.875" style="79"/>
    <col min="11261" max="11261" width="5.375" style="79" customWidth="1"/>
    <col min="11262" max="11262" width="13.75" style="79" customWidth="1"/>
    <col min="11263" max="11263" width="37.125" style="79" customWidth="1"/>
    <col min="11264" max="11264" width="5.375" style="79" customWidth="1"/>
    <col min="11265" max="11265" width="10.875" style="79" customWidth="1"/>
    <col min="11266" max="11267" width="8.625" style="79" customWidth="1"/>
    <col min="11268" max="11268" width="7.875" style="79" customWidth="1"/>
    <col min="11269" max="11269" width="11.625" style="79" customWidth="1"/>
    <col min="11270" max="11270" width="10.625" style="79" customWidth="1"/>
    <col min="11271" max="11271" width="15.375" style="79" customWidth="1"/>
    <col min="11272" max="11272" width="16.875" style="79" customWidth="1"/>
    <col min="11273" max="11277" width="9" style="79" hidden="1" customWidth="1"/>
    <col min="11278" max="11491" width="9" style="79" customWidth="1"/>
    <col min="11492" max="11492" width="2.625" style="79" customWidth="1"/>
    <col min="11493" max="11493" width="6.75" style="79" customWidth="1"/>
    <col min="11494" max="11494" width="12.625" style="79" customWidth="1"/>
    <col min="11495" max="11495" width="32.375" style="79" customWidth="1"/>
    <col min="11496" max="11496" width="5.375" style="79" customWidth="1"/>
    <col min="11497" max="11516" width="8.875" style="79"/>
    <col min="11517" max="11517" width="5.375" style="79" customWidth="1"/>
    <col min="11518" max="11518" width="13.75" style="79" customWidth="1"/>
    <col min="11519" max="11519" width="37.125" style="79" customWidth="1"/>
    <col min="11520" max="11520" width="5.375" style="79" customWidth="1"/>
    <col min="11521" max="11521" width="10.875" style="79" customWidth="1"/>
    <col min="11522" max="11523" width="8.625" style="79" customWidth="1"/>
    <col min="11524" max="11524" width="7.875" style="79" customWidth="1"/>
    <col min="11525" max="11525" width="11.625" style="79" customWidth="1"/>
    <col min="11526" max="11526" width="10.625" style="79" customWidth="1"/>
    <col min="11527" max="11527" width="15.375" style="79" customWidth="1"/>
    <col min="11528" max="11528" width="16.875" style="79" customWidth="1"/>
    <col min="11529" max="11533" width="9" style="79" hidden="1" customWidth="1"/>
    <col min="11534" max="11747" width="9" style="79" customWidth="1"/>
    <col min="11748" max="11748" width="2.625" style="79" customWidth="1"/>
    <col min="11749" max="11749" width="6.75" style="79" customWidth="1"/>
    <col min="11750" max="11750" width="12.625" style="79" customWidth="1"/>
    <col min="11751" max="11751" width="32.375" style="79" customWidth="1"/>
    <col min="11752" max="11752" width="5.375" style="79" customWidth="1"/>
    <col min="11753" max="11772" width="8.875" style="79"/>
    <col min="11773" max="11773" width="5.375" style="79" customWidth="1"/>
    <col min="11774" max="11774" width="13.75" style="79" customWidth="1"/>
    <col min="11775" max="11775" width="37.125" style="79" customWidth="1"/>
    <col min="11776" max="11776" width="5.375" style="79" customWidth="1"/>
    <col min="11777" max="11777" width="10.875" style="79" customWidth="1"/>
    <col min="11778" max="11779" width="8.625" style="79" customWidth="1"/>
    <col min="11780" max="11780" width="7.875" style="79" customWidth="1"/>
    <col min="11781" max="11781" width="11.625" style="79" customWidth="1"/>
    <col min="11782" max="11782" width="10.625" style="79" customWidth="1"/>
    <col min="11783" max="11783" width="15.375" style="79" customWidth="1"/>
    <col min="11784" max="11784" width="16.875" style="79" customWidth="1"/>
    <col min="11785" max="11789" width="9" style="79" hidden="1" customWidth="1"/>
    <col min="11790" max="12003" width="9" style="79" customWidth="1"/>
    <col min="12004" max="12004" width="2.625" style="79" customWidth="1"/>
    <col min="12005" max="12005" width="6.75" style="79" customWidth="1"/>
    <col min="12006" max="12006" width="12.625" style="79" customWidth="1"/>
    <col min="12007" max="12007" width="32.375" style="79" customWidth="1"/>
    <col min="12008" max="12008" width="5.375" style="79" customWidth="1"/>
    <col min="12009" max="12028" width="8.875" style="79"/>
    <col min="12029" max="12029" width="5.375" style="79" customWidth="1"/>
    <col min="12030" max="12030" width="13.75" style="79" customWidth="1"/>
    <col min="12031" max="12031" width="37.125" style="79" customWidth="1"/>
    <col min="12032" max="12032" width="5.375" style="79" customWidth="1"/>
    <col min="12033" max="12033" width="10.875" style="79" customWidth="1"/>
    <col min="12034" max="12035" width="8.625" style="79" customWidth="1"/>
    <col min="12036" max="12036" width="7.875" style="79" customWidth="1"/>
    <col min="12037" max="12037" width="11.625" style="79" customWidth="1"/>
    <col min="12038" max="12038" width="10.625" style="79" customWidth="1"/>
    <col min="12039" max="12039" width="15.375" style="79" customWidth="1"/>
    <col min="12040" max="12040" width="16.875" style="79" customWidth="1"/>
    <col min="12041" max="12045" width="9" style="79" hidden="1" customWidth="1"/>
    <col min="12046" max="12259" width="9" style="79" customWidth="1"/>
    <col min="12260" max="12260" width="2.625" style="79" customWidth="1"/>
    <col min="12261" max="12261" width="6.75" style="79" customWidth="1"/>
    <col min="12262" max="12262" width="12.625" style="79" customWidth="1"/>
    <col min="12263" max="12263" width="32.375" style="79" customWidth="1"/>
    <col min="12264" max="12264" width="5.375" style="79" customWidth="1"/>
    <col min="12265" max="12284" width="8.875" style="79"/>
    <col min="12285" max="12285" width="5.375" style="79" customWidth="1"/>
    <col min="12286" max="12286" width="13.75" style="79" customWidth="1"/>
    <col min="12287" max="12287" width="37.125" style="79" customWidth="1"/>
    <col min="12288" max="12288" width="5.375" style="79" customWidth="1"/>
    <col min="12289" max="12289" width="10.875" style="79" customWidth="1"/>
    <col min="12290" max="12291" width="8.625" style="79" customWidth="1"/>
    <col min="12292" max="12292" width="7.875" style="79" customWidth="1"/>
    <col min="12293" max="12293" width="11.625" style="79" customWidth="1"/>
    <col min="12294" max="12294" width="10.625" style="79" customWidth="1"/>
    <col min="12295" max="12295" width="15.375" style="79" customWidth="1"/>
    <col min="12296" max="12296" width="16.875" style="79" customWidth="1"/>
    <col min="12297" max="12301" width="9" style="79" hidden="1" customWidth="1"/>
    <col min="12302" max="12515" width="9" style="79" customWidth="1"/>
    <col min="12516" max="12516" width="2.625" style="79" customWidth="1"/>
    <col min="12517" max="12517" width="6.75" style="79" customWidth="1"/>
    <col min="12518" max="12518" width="12.625" style="79" customWidth="1"/>
    <col min="12519" max="12519" width="32.375" style="79" customWidth="1"/>
    <col min="12520" max="12520" width="5.375" style="79" customWidth="1"/>
    <col min="12521" max="12540" width="8.875" style="79"/>
    <col min="12541" max="12541" width="5.375" style="79" customWidth="1"/>
    <col min="12542" max="12542" width="13.75" style="79" customWidth="1"/>
    <col min="12543" max="12543" width="37.125" style="79" customWidth="1"/>
    <col min="12544" max="12544" width="5.375" style="79" customWidth="1"/>
    <col min="12545" max="12545" width="10.875" style="79" customWidth="1"/>
    <col min="12546" max="12547" width="8.625" style="79" customWidth="1"/>
    <col min="12548" max="12548" width="7.875" style="79" customWidth="1"/>
    <col min="12549" max="12549" width="11.625" style="79" customWidth="1"/>
    <col min="12550" max="12550" width="10.625" style="79" customWidth="1"/>
    <col min="12551" max="12551" width="15.375" style="79" customWidth="1"/>
    <col min="12552" max="12552" width="16.875" style="79" customWidth="1"/>
    <col min="12553" max="12557" width="9" style="79" hidden="1" customWidth="1"/>
    <col min="12558" max="12771" width="9" style="79" customWidth="1"/>
    <col min="12772" max="12772" width="2.625" style="79" customWidth="1"/>
    <col min="12773" max="12773" width="6.75" style="79" customWidth="1"/>
    <col min="12774" max="12774" width="12.625" style="79" customWidth="1"/>
    <col min="12775" max="12775" width="32.375" style="79" customWidth="1"/>
    <col min="12776" max="12776" width="5.375" style="79" customWidth="1"/>
    <col min="12777" max="12796" width="8.875" style="79"/>
    <col min="12797" max="12797" width="5.375" style="79" customWidth="1"/>
    <col min="12798" max="12798" width="13.75" style="79" customWidth="1"/>
    <col min="12799" max="12799" width="37.125" style="79" customWidth="1"/>
    <col min="12800" max="12800" width="5.375" style="79" customWidth="1"/>
    <col min="12801" max="12801" width="10.875" style="79" customWidth="1"/>
    <col min="12802" max="12803" width="8.625" style="79" customWidth="1"/>
    <col min="12804" max="12804" width="7.875" style="79" customWidth="1"/>
    <col min="12805" max="12805" width="11.625" style="79" customWidth="1"/>
    <col min="12806" max="12806" width="10.625" style="79" customWidth="1"/>
    <col min="12807" max="12807" width="15.375" style="79" customWidth="1"/>
    <col min="12808" max="12808" width="16.875" style="79" customWidth="1"/>
    <col min="12809" max="12813" width="9" style="79" hidden="1" customWidth="1"/>
    <col min="12814" max="13027" width="9" style="79" customWidth="1"/>
    <col min="13028" max="13028" width="2.625" style="79" customWidth="1"/>
    <col min="13029" max="13029" width="6.75" style="79" customWidth="1"/>
    <col min="13030" max="13030" width="12.625" style="79" customWidth="1"/>
    <col min="13031" max="13031" width="32.375" style="79" customWidth="1"/>
    <col min="13032" max="13032" width="5.375" style="79" customWidth="1"/>
    <col min="13033" max="13052" width="8.875" style="79"/>
    <col min="13053" max="13053" width="5.375" style="79" customWidth="1"/>
    <col min="13054" max="13054" width="13.75" style="79" customWidth="1"/>
    <col min="13055" max="13055" width="37.125" style="79" customWidth="1"/>
    <col min="13056" max="13056" width="5.375" style="79" customWidth="1"/>
    <col min="13057" max="13057" width="10.875" style="79" customWidth="1"/>
    <col min="13058" max="13059" width="8.625" style="79" customWidth="1"/>
    <col min="13060" max="13060" width="7.875" style="79" customWidth="1"/>
    <col min="13061" max="13061" width="11.625" style="79" customWidth="1"/>
    <col min="13062" max="13062" width="10.625" style="79" customWidth="1"/>
    <col min="13063" max="13063" width="15.375" style="79" customWidth="1"/>
    <col min="13064" max="13064" width="16.875" style="79" customWidth="1"/>
    <col min="13065" max="13069" width="9" style="79" hidden="1" customWidth="1"/>
    <col min="13070" max="13283" width="9" style="79" customWidth="1"/>
    <col min="13284" max="13284" width="2.625" style="79" customWidth="1"/>
    <col min="13285" max="13285" width="6.75" style="79" customWidth="1"/>
    <col min="13286" max="13286" width="12.625" style="79" customWidth="1"/>
    <col min="13287" max="13287" width="32.375" style="79" customWidth="1"/>
    <col min="13288" max="13288" width="5.375" style="79" customWidth="1"/>
    <col min="13289" max="13308" width="8.875" style="79"/>
    <col min="13309" max="13309" width="5.375" style="79" customWidth="1"/>
    <col min="13310" max="13310" width="13.75" style="79" customWidth="1"/>
    <col min="13311" max="13311" width="37.125" style="79" customWidth="1"/>
    <col min="13312" max="13312" width="5.375" style="79" customWidth="1"/>
    <col min="13313" max="13313" width="10.875" style="79" customWidth="1"/>
    <col min="13314" max="13315" width="8.625" style="79" customWidth="1"/>
    <col min="13316" max="13316" width="7.875" style="79" customWidth="1"/>
    <col min="13317" max="13317" width="11.625" style="79" customWidth="1"/>
    <col min="13318" max="13318" width="10.625" style="79" customWidth="1"/>
    <col min="13319" max="13319" width="15.375" style="79" customWidth="1"/>
    <col min="13320" max="13320" width="16.875" style="79" customWidth="1"/>
    <col min="13321" max="13325" width="9" style="79" hidden="1" customWidth="1"/>
    <col min="13326" max="13539" width="9" style="79" customWidth="1"/>
    <col min="13540" max="13540" width="2.625" style="79" customWidth="1"/>
    <col min="13541" max="13541" width="6.75" style="79" customWidth="1"/>
    <col min="13542" max="13542" width="12.625" style="79" customWidth="1"/>
    <col min="13543" max="13543" width="32.375" style="79" customWidth="1"/>
    <col min="13544" max="13544" width="5.375" style="79" customWidth="1"/>
    <col min="13545" max="13564" width="8.875" style="79"/>
    <col min="13565" max="13565" width="5.375" style="79" customWidth="1"/>
    <col min="13566" max="13566" width="13.75" style="79" customWidth="1"/>
    <col min="13567" max="13567" width="37.125" style="79" customWidth="1"/>
    <col min="13568" max="13568" width="5.375" style="79" customWidth="1"/>
    <col min="13569" max="13569" width="10.875" style="79" customWidth="1"/>
    <col min="13570" max="13571" width="8.625" style="79" customWidth="1"/>
    <col min="13572" max="13572" width="7.875" style="79" customWidth="1"/>
    <col min="13573" max="13573" width="11.625" style="79" customWidth="1"/>
    <col min="13574" max="13574" width="10.625" style="79" customWidth="1"/>
    <col min="13575" max="13575" width="15.375" style="79" customWidth="1"/>
    <col min="13576" max="13576" width="16.875" style="79" customWidth="1"/>
    <col min="13577" max="13581" width="9" style="79" hidden="1" customWidth="1"/>
    <col min="13582" max="13795" width="9" style="79" customWidth="1"/>
    <col min="13796" max="13796" width="2.625" style="79" customWidth="1"/>
    <col min="13797" max="13797" width="6.75" style="79" customWidth="1"/>
    <col min="13798" max="13798" width="12.625" style="79" customWidth="1"/>
    <col min="13799" max="13799" width="32.375" style="79" customWidth="1"/>
    <col min="13800" max="13800" width="5.375" style="79" customWidth="1"/>
    <col min="13801" max="13820" width="8.875" style="79"/>
    <col min="13821" max="13821" width="5.375" style="79" customWidth="1"/>
    <col min="13822" max="13822" width="13.75" style="79" customWidth="1"/>
    <col min="13823" max="13823" width="37.125" style="79" customWidth="1"/>
    <col min="13824" max="13824" width="5.375" style="79" customWidth="1"/>
    <col min="13825" max="13825" width="10.875" style="79" customWidth="1"/>
    <col min="13826" max="13827" width="8.625" style="79" customWidth="1"/>
    <col min="13828" max="13828" width="7.875" style="79" customWidth="1"/>
    <col min="13829" max="13829" width="11.625" style="79" customWidth="1"/>
    <col min="13830" max="13830" width="10.625" style="79" customWidth="1"/>
    <col min="13831" max="13831" width="15.375" style="79" customWidth="1"/>
    <col min="13832" max="13832" width="16.875" style="79" customWidth="1"/>
    <col min="13833" max="13837" width="9" style="79" hidden="1" customWidth="1"/>
    <col min="13838" max="14051" width="9" style="79" customWidth="1"/>
    <col min="14052" max="14052" width="2.625" style="79" customWidth="1"/>
    <col min="14053" max="14053" width="6.75" style="79" customWidth="1"/>
    <col min="14054" max="14054" width="12.625" style="79" customWidth="1"/>
    <col min="14055" max="14055" width="32.375" style="79" customWidth="1"/>
    <col min="14056" max="14056" width="5.375" style="79" customWidth="1"/>
    <col min="14057" max="14076" width="8.875" style="79"/>
    <col min="14077" max="14077" width="5.375" style="79" customWidth="1"/>
    <col min="14078" max="14078" width="13.75" style="79" customWidth="1"/>
    <col min="14079" max="14079" width="37.125" style="79" customWidth="1"/>
    <col min="14080" max="14080" width="5.375" style="79" customWidth="1"/>
    <col min="14081" max="14081" width="10.875" style="79" customWidth="1"/>
    <col min="14082" max="14083" width="8.625" style="79" customWidth="1"/>
    <col min="14084" max="14084" width="7.875" style="79" customWidth="1"/>
    <col min="14085" max="14085" width="11.625" style="79" customWidth="1"/>
    <col min="14086" max="14086" width="10.625" style="79" customWidth="1"/>
    <col min="14087" max="14087" width="15.375" style="79" customWidth="1"/>
    <col min="14088" max="14088" width="16.875" style="79" customWidth="1"/>
    <col min="14089" max="14093" width="9" style="79" hidden="1" customWidth="1"/>
    <col min="14094" max="14307" width="9" style="79" customWidth="1"/>
    <col min="14308" max="14308" width="2.625" style="79" customWidth="1"/>
    <col min="14309" max="14309" width="6.75" style="79" customWidth="1"/>
    <col min="14310" max="14310" width="12.625" style="79" customWidth="1"/>
    <col min="14311" max="14311" width="32.375" style="79" customWidth="1"/>
    <col min="14312" max="14312" width="5.375" style="79" customWidth="1"/>
    <col min="14313" max="14332" width="8.875" style="79"/>
    <col min="14333" max="14333" width="5.375" style="79" customWidth="1"/>
    <col min="14334" max="14334" width="13.75" style="79" customWidth="1"/>
    <col min="14335" max="14335" width="37.125" style="79" customWidth="1"/>
    <col min="14336" max="14336" width="5.375" style="79" customWidth="1"/>
    <col min="14337" max="14337" width="10.875" style="79" customWidth="1"/>
    <col min="14338" max="14339" width="8.625" style="79" customWidth="1"/>
    <col min="14340" max="14340" width="7.875" style="79" customWidth="1"/>
    <col min="14341" max="14341" width="11.625" style="79" customWidth="1"/>
    <col min="14342" max="14342" width="10.625" style="79" customWidth="1"/>
    <col min="14343" max="14343" width="15.375" style="79" customWidth="1"/>
    <col min="14344" max="14344" width="16.875" style="79" customWidth="1"/>
    <col min="14345" max="14349" width="9" style="79" hidden="1" customWidth="1"/>
    <col min="14350" max="14563" width="9" style="79" customWidth="1"/>
    <col min="14564" max="14564" width="2.625" style="79" customWidth="1"/>
    <col min="14565" max="14565" width="6.75" style="79" customWidth="1"/>
    <col min="14566" max="14566" width="12.625" style="79" customWidth="1"/>
    <col min="14567" max="14567" width="32.375" style="79" customWidth="1"/>
    <col min="14568" max="14568" width="5.375" style="79" customWidth="1"/>
    <col min="14569" max="14588" width="8.875" style="79"/>
    <col min="14589" max="14589" width="5.375" style="79" customWidth="1"/>
    <col min="14590" max="14590" width="13.75" style="79" customWidth="1"/>
    <col min="14591" max="14591" width="37.125" style="79" customWidth="1"/>
    <col min="14592" max="14592" width="5.375" style="79" customWidth="1"/>
    <col min="14593" max="14593" width="10.875" style="79" customWidth="1"/>
    <col min="14594" max="14595" width="8.625" style="79" customWidth="1"/>
    <col min="14596" max="14596" width="7.875" style="79" customWidth="1"/>
    <col min="14597" max="14597" width="11.625" style="79" customWidth="1"/>
    <col min="14598" max="14598" width="10.625" style="79" customWidth="1"/>
    <col min="14599" max="14599" width="15.375" style="79" customWidth="1"/>
    <col min="14600" max="14600" width="16.875" style="79" customWidth="1"/>
    <col min="14601" max="14605" width="9" style="79" hidden="1" customWidth="1"/>
    <col min="14606" max="14819" width="9" style="79" customWidth="1"/>
    <col min="14820" max="14820" width="2.625" style="79" customWidth="1"/>
    <col min="14821" max="14821" width="6.75" style="79" customWidth="1"/>
    <col min="14822" max="14822" width="12.625" style="79" customWidth="1"/>
    <col min="14823" max="14823" width="32.375" style="79" customWidth="1"/>
    <col min="14824" max="14824" width="5.375" style="79" customWidth="1"/>
    <col min="14825" max="14844" width="8.875" style="79"/>
    <col min="14845" max="14845" width="5.375" style="79" customWidth="1"/>
    <col min="14846" max="14846" width="13.75" style="79" customWidth="1"/>
    <col min="14847" max="14847" width="37.125" style="79" customWidth="1"/>
    <col min="14848" max="14848" width="5.375" style="79" customWidth="1"/>
    <col min="14849" max="14849" width="10.875" style="79" customWidth="1"/>
    <col min="14850" max="14851" width="8.625" style="79" customWidth="1"/>
    <col min="14852" max="14852" width="7.875" style="79" customWidth="1"/>
    <col min="14853" max="14853" width="11.625" style="79" customWidth="1"/>
    <col min="14854" max="14854" width="10.625" style="79" customWidth="1"/>
    <col min="14855" max="14855" width="15.375" style="79" customWidth="1"/>
    <col min="14856" max="14856" width="16.875" style="79" customWidth="1"/>
    <col min="14857" max="14861" width="9" style="79" hidden="1" customWidth="1"/>
    <col min="14862" max="15075" width="9" style="79" customWidth="1"/>
    <col min="15076" max="15076" width="2.625" style="79" customWidth="1"/>
    <col min="15077" max="15077" width="6.75" style="79" customWidth="1"/>
    <col min="15078" max="15078" width="12.625" style="79" customWidth="1"/>
    <col min="15079" max="15079" width="32.375" style="79" customWidth="1"/>
    <col min="15080" max="15080" width="5.375" style="79" customWidth="1"/>
    <col min="15081" max="15100" width="8.875" style="79"/>
    <col min="15101" max="15101" width="5.375" style="79" customWidth="1"/>
    <col min="15102" max="15102" width="13.75" style="79" customWidth="1"/>
    <col min="15103" max="15103" width="37.125" style="79" customWidth="1"/>
    <col min="15104" max="15104" width="5.375" style="79" customWidth="1"/>
    <col min="15105" max="15105" width="10.875" style="79" customWidth="1"/>
    <col min="15106" max="15107" width="8.625" style="79" customWidth="1"/>
    <col min="15108" max="15108" width="7.875" style="79" customWidth="1"/>
    <col min="15109" max="15109" width="11.625" style="79" customWidth="1"/>
    <col min="15110" max="15110" width="10.625" style="79" customWidth="1"/>
    <col min="15111" max="15111" width="15.375" style="79" customWidth="1"/>
    <col min="15112" max="15112" width="16.875" style="79" customWidth="1"/>
    <col min="15113" max="15117" width="9" style="79" hidden="1" customWidth="1"/>
    <col min="15118" max="15331" width="9" style="79" customWidth="1"/>
    <col min="15332" max="15332" width="2.625" style="79" customWidth="1"/>
    <col min="15333" max="15333" width="6.75" style="79" customWidth="1"/>
    <col min="15334" max="15334" width="12.625" style="79" customWidth="1"/>
    <col min="15335" max="15335" width="32.375" style="79" customWidth="1"/>
    <col min="15336" max="15336" width="5.375" style="79" customWidth="1"/>
    <col min="15337" max="15356" width="8.875" style="79"/>
    <col min="15357" max="15357" width="5.375" style="79" customWidth="1"/>
    <col min="15358" max="15358" width="13.75" style="79" customWidth="1"/>
    <col min="15359" max="15359" width="37.125" style="79" customWidth="1"/>
    <col min="15360" max="15360" width="5.375" style="79" customWidth="1"/>
    <col min="15361" max="15361" width="10.875" style="79" customWidth="1"/>
    <col min="15362" max="15363" width="8.625" style="79" customWidth="1"/>
    <col min="15364" max="15364" width="7.875" style="79" customWidth="1"/>
    <col min="15365" max="15365" width="11.625" style="79" customWidth="1"/>
    <col min="15366" max="15366" width="10.625" style="79" customWidth="1"/>
    <col min="15367" max="15367" width="15.375" style="79" customWidth="1"/>
    <col min="15368" max="15368" width="16.875" style="79" customWidth="1"/>
    <col min="15369" max="15373" width="9" style="79" hidden="1" customWidth="1"/>
    <col min="15374" max="15587" width="9" style="79" customWidth="1"/>
    <col min="15588" max="15588" width="2.625" style="79" customWidth="1"/>
    <col min="15589" max="15589" width="6.75" style="79" customWidth="1"/>
    <col min="15590" max="15590" width="12.625" style="79" customWidth="1"/>
    <col min="15591" max="15591" width="32.375" style="79" customWidth="1"/>
    <col min="15592" max="15592" width="5.375" style="79" customWidth="1"/>
    <col min="15593" max="15612" width="8.875" style="79"/>
    <col min="15613" max="15613" width="5.375" style="79" customWidth="1"/>
    <col min="15614" max="15614" width="13.75" style="79" customWidth="1"/>
    <col min="15615" max="15615" width="37.125" style="79" customWidth="1"/>
    <col min="15616" max="15616" width="5.375" style="79" customWidth="1"/>
    <col min="15617" max="15617" width="10.875" style="79" customWidth="1"/>
    <col min="15618" max="15619" width="8.625" style="79" customWidth="1"/>
    <col min="15620" max="15620" width="7.875" style="79" customWidth="1"/>
    <col min="15621" max="15621" width="11.625" style="79" customWidth="1"/>
    <col min="15622" max="15622" width="10.625" style="79" customWidth="1"/>
    <col min="15623" max="15623" width="15.375" style="79" customWidth="1"/>
    <col min="15624" max="15624" width="16.875" style="79" customWidth="1"/>
    <col min="15625" max="15629" width="9" style="79" hidden="1" customWidth="1"/>
    <col min="15630" max="15843" width="9" style="79" customWidth="1"/>
    <col min="15844" max="15844" width="2.625" style="79" customWidth="1"/>
    <col min="15845" max="15845" width="6.75" style="79" customWidth="1"/>
    <col min="15846" max="15846" width="12.625" style="79" customWidth="1"/>
    <col min="15847" max="15847" width="32.375" style="79" customWidth="1"/>
    <col min="15848" max="15848" width="5.375" style="79" customWidth="1"/>
    <col min="15849" max="15868" width="8.875" style="79"/>
    <col min="15869" max="15869" width="5.375" style="79" customWidth="1"/>
    <col min="15870" max="15870" width="13.75" style="79" customWidth="1"/>
    <col min="15871" max="15871" width="37.125" style="79" customWidth="1"/>
    <col min="15872" max="15872" width="5.375" style="79" customWidth="1"/>
    <col min="15873" max="15873" width="10.875" style="79" customWidth="1"/>
    <col min="15874" max="15875" width="8.625" style="79" customWidth="1"/>
    <col min="15876" max="15876" width="7.875" style="79" customWidth="1"/>
    <col min="15877" max="15877" width="11.625" style="79" customWidth="1"/>
    <col min="15878" max="15878" width="10.625" style="79" customWidth="1"/>
    <col min="15879" max="15879" width="15.375" style="79" customWidth="1"/>
    <col min="15880" max="15880" width="16.875" style="79" customWidth="1"/>
    <col min="15881" max="15885" width="9" style="79" hidden="1" customWidth="1"/>
    <col min="15886" max="16099" width="9" style="79" customWidth="1"/>
    <col min="16100" max="16100" width="2.625" style="79" customWidth="1"/>
    <col min="16101" max="16101" width="6.75" style="79" customWidth="1"/>
    <col min="16102" max="16102" width="12.625" style="79" customWidth="1"/>
    <col min="16103" max="16103" width="32.375" style="79" customWidth="1"/>
    <col min="16104" max="16104" width="5.375" style="79" customWidth="1"/>
    <col min="16105" max="16124" width="8.875" style="79"/>
    <col min="16125" max="16125" width="5.375" style="79" customWidth="1"/>
    <col min="16126" max="16126" width="13.75" style="79" customWidth="1"/>
    <col min="16127" max="16127" width="37.125" style="79" customWidth="1"/>
    <col min="16128" max="16128" width="5.375" style="79" customWidth="1"/>
    <col min="16129" max="16129" width="10.875" style="79" customWidth="1"/>
    <col min="16130" max="16131" width="8.625" style="79" customWidth="1"/>
    <col min="16132" max="16132" width="7.875" style="79" customWidth="1"/>
    <col min="16133" max="16133" width="11.625" style="79" customWidth="1"/>
    <col min="16134" max="16134" width="10.625" style="79" customWidth="1"/>
    <col min="16135" max="16135" width="15.375" style="79" customWidth="1"/>
    <col min="16136" max="16136" width="16.875" style="79" customWidth="1"/>
    <col min="16137" max="16141" width="9" style="79" hidden="1" customWidth="1"/>
    <col min="16142" max="16355" width="9" style="79" customWidth="1"/>
    <col min="16356" max="16356" width="2.625" style="79" customWidth="1"/>
    <col min="16357" max="16357" width="6.75" style="79" customWidth="1"/>
    <col min="16358" max="16358" width="12.625" style="79" customWidth="1"/>
    <col min="16359" max="16359" width="32.375" style="79" customWidth="1"/>
    <col min="16360" max="16360" width="5.375" style="79" customWidth="1"/>
    <col min="16361" max="16384" width="8.875" style="79"/>
  </cols>
  <sheetData>
    <row r="1" s="68" customFormat="1" ht="26.25" customHeight="1" spans="1:15">
      <c r="A1" s="80" t="s">
        <v>387</v>
      </c>
      <c r="B1" s="80"/>
      <c r="C1" s="80"/>
      <c r="D1" s="80"/>
      <c r="E1" s="80"/>
      <c r="F1" s="80"/>
      <c r="G1" s="80"/>
      <c r="H1" s="80"/>
      <c r="I1" s="80"/>
      <c r="J1" s="80"/>
      <c r="K1" s="80"/>
      <c r="L1" s="80"/>
      <c r="M1" s="80"/>
      <c r="N1" s="80"/>
      <c r="O1" s="80"/>
    </row>
    <row r="2" s="69" customFormat="1" customHeight="1" spans="1:15">
      <c r="A2" s="81" t="s">
        <v>109</v>
      </c>
      <c r="B2" s="82" t="s">
        <v>126</v>
      </c>
      <c r="C2" s="82"/>
      <c r="D2" s="82" t="s">
        <v>127</v>
      </c>
      <c r="E2" s="83" t="s">
        <v>128</v>
      </c>
      <c r="F2" s="84" t="s">
        <v>129</v>
      </c>
      <c r="G2" s="85"/>
      <c r="H2" s="85"/>
      <c r="I2" s="85"/>
      <c r="J2" s="87" t="s">
        <v>130</v>
      </c>
      <c r="K2" s="116" t="s">
        <v>131</v>
      </c>
      <c r="L2" s="116" t="s">
        <v>132</v>
      </c>
      <c r="M2" s="116"/>
      <c r="N2" s="116"/>
      <c r="O2" s="117" t="s">
        <v>114</v>
      </c>
    </row>
    <row r="3" s="69" customFormat="1" ht="25.5" customHeight="1" spans="1:15">
      <c r="A3" s="81"/>
      <c r="B3" s="82"/>
      <c r="C3" s="82"/>
      <c r="D3" s="82"/>
      <c r="E3" s="86"/>
      <c r="F3" s="87" t="s">
        <v>133</v>
      </c>
      <c r="G3" s="87" t="s">
        <v>134</v>
      </c>
      <c r="H3" s="87" t="s">
        <v>135</v>
      </c>
      <c r="I3" s="84" t="s">
        <v>136</v>
      </c>
      <c r="J3" s="87" t="s">
        <v>137</v>
      </c>
      <c r="K3" s="116"/>
      <c r="L3" s="116" t="s">
        <v>138</v>
      </c>
      <c r="M3" s="116" t="s">
        <v>139</v>
      </c>
      <c r="N3" s="116" t="s">
        <v>140</v>
      </c>
      <c r="O3" s="117"/>
    </row>
    <row r="4" s="69" customFormat="1" ht="18.75" customHeight="1" spans="1:15">
      <c r="A4" s="88" t="s">
        <v>141</v>
      </c>
      <c r="B4" s="89" t="s">
        <v>142</v>
      </c>
      <c r="C4" s="89"/>
      <c r="D4" s="90"/>
      <c r="E4" s="91"/>
      <c r="F4" s="92"/>
      <c r="G4" s="92"/>
      <c r="H4" s="92"/>
      <c r="I4" s="92"/>
      <c r="J4" s="92"/>
      <c r="K4" s="118"/>
      <c r="L4" s="118">
        <f>L5+L29+L41+L106+L108+L117</f>
        <v>0</v>
      </c>
      <c r="M4" s="118">
        <f t="shared" ref="M4:N4" si="0">M5+M29+M41+M106+M108+M117</f>
        <v>0</v>
      </c>
      <c r="N4" s="118">
        <f t="shared" si="0"/>
        <v>0</v>
      </c>
      <c r="O4" s="119"/>
    </row>
    <row r="5" ht="18.75" customHeight="1" outlineLevel="1" spans="1:15">
      <c r="A5" s="169" t="s">
        <v>143</v>
      </c>
      <c r="B5" s="170" t="s">
        <v>144</v>
      </c>
      <c r="C5" s="170"/>
      <c r="D5" s="96"/>
      <c r="E5" s="162"/>
      <c r="F5" s="96"/>
      <c r="G5" s="96"/>
      <c r="H5" s="96"/>
      <c r="I5" s="96"/>
      <c r="J5" s="96"/>
      <c r="K5" s="162"/>
      <c r="L5" s="120">
        <f>SUM(L6:L28)</f>
        <v>0</v>
      </c>
      <c r="M5" s="120">
        <f t="shared" ref="M5:N5" si="1">SUM(M6:M28)</f>
        <v>0</v>
      </c>
      <c r="N5" s="120">
        <f t="shared" si="1"/>
        <v>0</v>
      </c>
      <c r="O5" s="96"/>
    </row>
    <row r="6" ht="80.25" customHeight="1" outlineLevel="2" spans="1:15">
      <c r="A6" s="171" t="s">
        <v>145</v>
      </c>
      <c r="B6" s="142" t="s">
        <v>146</v>
      </c>
      <c r="C6" s="142" t="s">
        <v>147</v>
      </c>
      <c r="D6" s="172" t="s">
        <v>148</v>
      </c>
      <c r="E6" s="173">
        <v>72.22</v>
      </c>
      <c r="F6" s="174"/>
      <c r="G6" s="174"/>
      <c r="H6" s="174"/>
      <c r="I6" s="174">
        <f>SUM(F6:H6)</f>
        <v>0</v>
      </c>
      <c r="J6" s="174">
        <f>I6*11%</f>
        <v>0</v>
      </c>
      <c r="K6" s="182">
        <f>I6+J6</f>
        <v>0</v>
      </c>
      <c r="L6" s="182">
        <f t="shared" ref="L6:N17" si="2">$E6*I6</f>
        <v>0</v>
      </c>
      <c r="M6" s="182">
        <f t="shared" si="2"/>
        <v>0</v>
      </c>
      <c r="N6" s="182">
        <f t="shared" si="2"/>
        <v>0</v>
      </c>
      <c r="O6" s="183"/>
    </row>
    <row r="7" ht="81" customHeight="1" outlineLevel="2" spans="1:15">
      <c r="A7" s="171" t="s">
        <v>149</v>
      </c>
      <c r="B7" s="142" t="s">
        <v>152</v>
      </c>
      <c r="C7" s="142" t="s">
        <v>384</v>
      </c>
      <c r="D7" s="172" t="s">
        <v>148</v>
      </c>
      <c r="E7" s="173">
        <v>45.9</v>
      </c>
      <c r="F7" s="174"/>
      <c r="G7" s="174"/>
      <c r="H7" s="174"/>
      <c r="I7" s="174">
        <f t="shared" ref="I7:I28" si="3">SUM(F7:H7)</f>
        <v>0</v>
      </c>
      <c r="J7" s="174">
        <f t="shared" ref="J7:J28" si="4">I7*11%</f>
        <v>0</v>
      </c>
      <c r="K7" s="182">
        <f t="shared" ref="K7:K28" si="5">I7+J7</f>
        <v>0</v>
      </c>
      <c r="L7" s="182">
        <f t="shared" ref="L7:L28" si="6">$E7*I7</f>
        <v>0</v>
      </c>
      <c r="M7" s="182">
        <f t="shared" ref="M7:M28" si="7">$E7*J7</f>
        <v>0</v>
      </c>
      <c r="N7" s="182">
        <f t="shared" ref="N7:N28" si="8">$E7*K7</f>
        <v>0</v>
      </c>
      <c r="O7" s="183"/>
    </row>
    <row r="8" ht="81" customHeight="1" outlineLevel="2" spans="1:15">
      <c r="A8" s="171" t="s">
        <v>151</v>
      </c>
      <c r="B8" s="142" t="s">
        <v>152</v>
      </c>
      <c r="C8" s="142" t="s">
        <v>153</v>
      </c>
      <c r="D8" s="172" t="s">
        <v>148</v>
      </c>
      <c r="E8" s="173">
        <v>51.6</v>
      </c>
      <c r="F8" s="174"/>
      <c r="G8" s="174"/>
      <c r="H8" s="174"/>
      <c r="I8" s="174">
        <f t="shared" si="3"/>
        <v>0</v>
      </c>
      <c r="J8" s="174">
        <f t="shared" si="4"/>
        <v>0</v>
      </c>
      <c r="K8" s="182">
        <f t="shared" si="5"/>
        <v>0</v>
      </c>
      <c r="L8" s="182">
        <f t="shared" si="6"/>
        <v>0</v>
      </c>
      <c r="M8" s="182">
        <f t="shared" si="7"/>
        <v>0</v>
      </c>
      <c r="N8" s="182">
        <f t="shared" si="8"/>
        <v>0</v>
      </c>
      <c r="O8" s="183"/>
    </row>
    <row r="9" ht="78" customHeight="1" outlineLevel="2" spans="1:15">
      <c r="A9" s="171" t="s">
        <v>154</v>
      </c>
      <c r="B9" s="142" t="s">
        <v>152</v>
      </c>
      <c r="C9" s="142" t="s">
        <v>155</v>
      </c>
      <c r="D9" s="172" t="s">
        <v>148</v>
      </c>
      <c r="E9" s="173">
        <v>57.15</v>
      </c>
      <c r="F9" s="174"/>
      <c r="G9" s="174"/>
      <c r="H9" s="174"/>
      <c r="I9" s="174">
        <f t="shared" si="3"/>
        <v>0</v>
      </c>
      <c r="J9" s="174">
        <f t="shared" si="4"/>
        <v>0</v>
      </c>
      <c r="K9" s="182">
        <f t="shared" si="5"/>
        <v>0</v>
      </c>
      <c r="L9" s="182">
        <f t="shared" si="6"/>
        <v>0</v>
      </c>
      <c r="M9" s="182">
        <f t="shared" si="7"/>
        <v>0</v>
      </c>
      <c r="N9" s="182">
        <f t="shared" si="8"/>
        <v>0</v>
      </c>
      <c r="O9" s="183"/>
    </row>
    <row r="10" ht="81" customHeight="1" outlineLevel="2" spans="1:15">
      <c r="A10" s="171" t="s">
        <v>156</v>
      </c>
      <c r="B10" s="142" t="s">
        <v>152</v>
      </c>
      <c r="C10" s="142" t="s">
        <v>157</v>
      </c>
      <c r="D10" s="172" t="s">
        <v>148</v>
      </c>
      <c r="E10" s="173">
        <v>89.7</v>
      </c>
      <c r="F10" s="174"/>
      <c r="G10" s="174"/>
      <c r="H10" s="174"/>
      <c r="I10" s="174">
        <f t="shared" si="3"/>
        <v>0</v>
      </c>
      <c r="J10" s="174">
        <f t="shared" si="4"/>
        <v>0</v>
      </c>
      <c r="K10" s="182">
        <f t="shared" si="5"/>
        <v>0</v>
      </c>
      <c r="L10" s="182">
        <f t="shared" si="6"/>
        <v>0</v>
      </c>
      <c r="M10" s="182">
        <f t="shared" si="7"/>
        <v>0</v>
      </c>
      <c r="N10" s="182">
        <f t="shared" si="8"/>
        <v>0</v>
      </c>
      <c r="O10" s="183"/>
    </row>
    <row r="11" ht="81.75" customHeight="1" outlineLevel="2" spans="1:15">
      <c r="A11" s="171" t="s">
        <v>158</v>
      </c>
      <c r="B11" s="142" t="s">
        <v>152</v>
      </c>
      <c r="C11" s="142" t="s">
        <v>159</v>
      </c>
      <c r="D11" s="172" t="s">
        <v>148</v>
      </c>
      <c r="E11" s="173">
        <v>36</v>
      </c>
      <c r="F11" s="174"/>
      <c r="G11" s="174"/>
      <c r="H11" s="174"/>
      <c r="I11" s="174">
        <f t="shared" si="3"/>
        <v>0</v>
      </c>
      <c r="J11" s="174">
        <f t="shared" si="4"/>
        <v>0</v>
      </c>
      <c r="K11" s="182">
        <f t="shared" si="5"/>
        <v>0</v>
      </c>
      <c r="L11" s="182">
        <f t="shared" si="6"/>
        <v>0</v>
      </c>
      <c r="M11" s="182">
        <f t="shared" si="7"/>
        <v>0</v>
      </c>
      <c r="N11" s="182">
        <f t="shared" si="8"/>
        <v>0</v>
      </c>
      <c r="O11" s="183"/>
    </row>
    <row r="12" ht="43.5" customHeight="1" outlineLevel="2" spans="1:15">
      <c r="A12" s="171" t="s">
        <v>160</v>
      </c>
      <c r="B12" s="99" t="s">
        <v>161</v>
      </c>
      <c r="C12" s="175" t="s">
        <v>385</v>
      </c>
      <c r="D12" s="172" t="s">
        <v>163</v>
      </c>
      <c r="E12" s="173">
        <v>2.09</v>
      </c>
      <c r="F12" s="174"/>
      <c r="G12" s="174"/>
      <c r="H12" s="174"/>
      <c r="I12" s="174">
        <f t="shared" si="3"/>
        <v>0</v>
      </c>
      <c r="J12" s="174">
        <f t="shared" si="4"/>
        <v>0</v>
      </c>
      <c r="K12" s="182">
        <f t="shared" si="5"/>
        <v>0</v>
      </c>
      <c r="L12" s="182">
        <f t="shared" si="6"/>
        <v>0</v>
      </c>
      <c r="M12" s="182">
        <f t="shared" si="7"/>
        <v>0</v>
      </c>
      <c r="N12" s="182">
        <f t="shared" si="8"/>
        <v>0</v>
      </c>
      <c r="O12" s="183"/>
    </row>
    <row r="13" ht="43.5" customHeight="1" outlineLevel="2" spans="1:15">
      <c r="A13" s="171" t="s">
        <v>164</v>
      </c>
      <c r="B13" s="142" t="s">
        <v>165</v>
      </c>
      <c r="C13" s="142" t="s">
        <v>166</v>
      </c>
      <c r="D13" s="136" t="s">
        <v>167</v>
      </c>
      <c r="E13" s="173">
        <v>4</v>
      </c>
      <c r="F13" s="174"/>
      <c r="G13" s="174"/>
      <c r="H13" s="174"/>
      <c r="I13" s="174">
        <f t="shared" si="3"/>
        <v>0</v>
      </c>
      <c r="J13" s="174">
        <f t="shared" si="4"/>
        <v>0</v>
      </c>
      <c r="K13" s="182">
        <f t="shared" si="5"/>
        <v>0</v>
      </c>
      <c r="L13" s="182">
        <f t="shared" si="6"/>
        <v>0</v>
      </c>
      <c r="M13" s="182">
        <f t="shared" si="7"/>
        <v>0</v>
      </c>
      <c r="N13" s="182">
        <f t="shared" si="8"/>
        <v>0</v>
      </c>
      <c r="O13" s="183"/>
    </row>
    <row r="14" s="125" customFormat="1" ht="78" customHeight="1" outlineLevel="2" spans="1:15">
      <c r="A14" s="171" t="s">
        <v>168</v>
      </c>
      <c r="B14" s="142" t="s">
        <v>169</v>
      </c>
      <c r="C14" s="142" t="s">
        <v>170</v>
      </c>
      <c r="D14" s="136" t="s">
        <v>167</v>
      </c>
      <c r="E14" s="173">
        <v>2</v>
      </c>
      <c r="F14" s="155"/>
      <c r="G14" s="155"/>
      <c r="H14" s="176"/>
      <c r="I14" s="174">
        <f t="shared" si="3"/>
        <v>0</v>
      </c>
      <c r="J14" s="174">
        <f t="shared" si="4"/>
        <v>0</v>
      </c>
      <c r="K14" s="182">
        <f t="shared" si="5"/>
        <v>0</v>
      </c>
      <c r="L14" s="182">
        <f t="shared" si="6"/>
        <v>0</v>
      </c>
      <c r="M14" s="182">
        <f t="shared" si="7"/>
        <v>0</v>
      </c>
      <c r="N14" s="182">
        <f t="shared" si="8"/>
        <v>0</v>
      </c>
      <c r="O14" s="166"/>
    </row>
    <row r="15" s="125" customFormat="1" ht="78" customHeight="1" outlineLevel="2" spans="1:15">
      <c r="A15" s="171" t="s">
        <v>171</v>
      </c>
      <c r="B15" s="142" t="s">
        <v>169</v>
      </c>
      <c r="C15" s="142" t="s">
        <v>172</v>
      </c>
      <c r="D15" s="136" t="s">
        <v>167</v>
      </c>
      <c r="E15" s="173">
        <v>4</v>
      </c>
      <c r="F15" s="155"/>
      <c r="G15" s="155"/>
      <c r="H15" s="176"/>
      <c r="I15" s="174">
        <f t="shared" si="3"/>
        <v>0</v>
      </c>
      <c r="J15" s="174">
        <f t="shared" si="4"/>
        <v>0</v>
      </c>
      <c r="K15" s="182">
        <f t="shared" si="5"/>
        <v>0</v>
      </c>
      <c r="L15" s="182">
        <f t="shared" si="6"/>
        <v>0</v>
      </c>
      <c r="M15" s="182">
        <f t="shared" si="7"/>
        <v>0</v>
      </c>
      <c r="N15" s="182">
        <f t="shared" si="8"/>
        <v>0</v>
      </c>
      <c r="O15" s="166"/>
    </row>
    <row r="16" s="125" customFormat="1" ht="78" customHeight="1" outlineLevel="2" spans="1:15">
      <c r="A16" s="171" t="s">
        <v>173</v>
      </c>
      <c r="B16" s="142" t="s">
        <v>169</v>
      </c>
      <c r="C16" s="142" t="s">
        <v>174</v>
      </c>
      <c r="D16" s="136"/>
      <c r="E16" s="173">
        <v>6</v>
      </c>
      <c r="F16" s="155"/>
      <c r="G16" s="155"/>
      <c r="H16" s="176"/>
      <c r="I16" s="174">
        <f t="shared" si="3"/>
        <v>0</v>
      </c>
      <c r="J16" s="174">
        <f t="shared" si="4"/>
        <v>0</v>
      </c>
      <c r="K16" s="182">
        <f t="shared" si="5"/>
        <v>0</v>
      </c>
      <c r="L16" s="182">
        <f t="shared" si="6"/>
        <v>0</v>
      </c>
      <c r="M16" s="182">
        <f t="shared" si="7"/>
        <v>0</v>
      </c>
      <c r="N16" s="182">
        <f t="shared" si="8"/>
        <v>0</v>
      </c>
      <c r="O16" s="166"/>
    </row>
    <row r="17" s="125" customFormat="1" ht="57" customHeight="1" outlineLevel="2" spans="1:15">
      <c r="A17" s="171" t="s">
        <v>175</v>
      </c>
      <c r="B17" s="142" t="s">
        <v>176</v>
      </c>
      <c r="C17" s="142" t="s">
        <v>177</v>
      </c>
      <c r="D17" s="136" t="s">
        <v>167</v>
      </c>
      <c r="E17" s="173">
        <v>4</v>
      </c>
      <c r="F17" s="155"/>
      <c r="G17" s="155"/>
      <c r="H17" s="176"/>
      <c r="I17" s="174">
        <f t="shared" si="3"/>
        <v>0</v>
      </c>
      <c r="J17" s="174">
        <f t="shared" si="4"/>
        <v>0</v>
      </c>
      <c r="K17" s="182">
        <f t="shared" si="5"/>
        <v>0</v>
      </c>
      <c r="L17" s="182">
        <f t="shared" si="6"/>
        <v>0</v>
      </c>
      <c r="M17" s="182">
        <f t="shared" si="7"/>
        <v>0</v>
      </c>
      <c r="N17" s="182">
        <f t="shared" si="8"/>
        <v>0</v>
      </c>
      <c r="O17" s="166"/>
    </row>
    <row r="18" s="125" customFormat="1" ht="57" customHeight="1" outlineLevel="2" spans="1:15">
      <c r="A18" s="171" t="s">
        <v>178</v>
      </c>
      <c r="B18" s="142" t="s">
        <v>179</v>
      </c>
      <c r="C18" s="142" t="s">
        <v>180</v>
      </c>
      <c r="D18" s="136" t="s">
        <v>167</v>
      </c>
      <c r="E18" s="173">
        <v>6</v>
      </c>
      <c r="F18" s="155"/>
      <c r="G18" s="155"/>
      <c r="H18" s="176"/>
      <c r="I18" s="174">
        <f t="shared" si="3"/>
        <v>0</v>
      </c>
      <c r="J18" s="174">
        <f t="shared" si="4"/>
        <v>0</v>
      </c>
      <c r="K18" s="182">
        <f t="shared" si="5"/>
        <v>0</v>
      </c>
      <c r="L18" s="182">
        <f t="shared" si="6"/>
        <v>0</v>
      </c>
      <c r="M18" s="182">
        <f t="shared" si="7"/>
        <v>0</v>
      </c>
      <c r="N18" s="182">
        <f t="shared" si="8"/>
        <v>0</v>
      </c>
      <c r="O18" s="166"/>
    </row>
    <row r="19" s="125" customFormat="1" ht="57" customHeight="1" outlineLevel="2" spans="1:15">
      <c r="A19" s="171" t="s">
        <v>181</v>
      </c>
      <c r="B19" s="142" t="s">
        <v>182</v>
      </c>
      <c r="C19" s="142" t="s">
        <v>183</v>
      </c>
      <c r="D19" s="136" t="s">
        <v>184</v>
      </c>
      <c r="E19" s="173">
        <v>8</v>
      </c>
      <c r="F19" s="155"/>
      <c r="G19" s="155"/>
      <c r="H19" s="176"/>
      <c r="I19" s="174">
        <f t="shared" si="3"/>
        <v>0</v>
      </c>
      <c r="J19" s="174">
        <f t="shared" si="4"/>
        <v>0</v>
      </c>
      <c r="K19" s="182">
        <f t="shared" si="5"/>
        <v>0</v>
      </c>
      <c r="L19" s="182">
        <f t="shared" si="6"/>
        <v>0</v>
      </c>
      <c r="M19" s="182">
        <f t="shared" si="7"/>
        <v>0</v>
      </c>
      <c r="N19" s="182">
        <f t="shared" si="8"/>
        <v>0</v>
      </c>
      <c r="O19" s="166"/>
    </row>
    <row r="20" s="125" customFormat="1" ht="52.5" customHeight="1" outlineLevel="2" spans="1:15">
      <c r="A20" s="171" t="s">
        <v>185</v>
      </c>
      <c r="B20" s="141" t="s">
        <v>186</v>
      </c>
      <c r="C20" s="142" t="s">
        <v>187</v>
      </c>
      <c r="D20" s="136" t="s">
        <v>167</v>
      </c>
      <c r="E20" s="173">
        <v>4</v>
      </c>
      <c r="F20" s="155"/>
      <c r="G20" s="155"/>
      <c r="H20" s="176"/>
      <c r="I20" s="174">
        <f t="shared" si="3"/>
        <v>0</v>
      </c>
      <c r="J20" s="174">
        <f t="shared" si="4"/>
        <v>0</v>
      </c>
      <c r="K20" s="182">
        <f t="shared" si="5"/>
        <v>0</v>
      </c>
      <c r="L20" s="182">
        <f t="shared" si="6"/>
        <v>0</v>
      </c>
      <c r="M20" s="182">
        <f t="shared" si="7"/>
        <v>0</v>
      </c>
      <c r="N20" s="182">
        <f t="shared" si="8"/>
        <v>0</v>
      </c>
      <c r="O20" s="166"/>
    </row>
    <row r="21" s="125" customFormat="1" ht="52.5" customHeight="1" outlineLevel="2" spans="1:15">
      <c r="A21" s="171" t="s">
        <v>188</v>
      </c>
      <c r="B21" s="177" t="s">
        <v>189</v>
      </c>
      <c r="C21" s="178" t="s">
        <v>190</v>
      </c>
      <c r="D21" s="179" t="s">
        <v>191</v>
      </c>
      <c r="E21" s="173">
        <v>4.32</v>
      </c>
      <c r="F21" s="155"/>
      <c r="G21" s="155"/>
      <c r="H21" s="176"/>
      <c r="I21" s="174">
        <f t="shared" si="3"/>
        <v>0</v>
      </c>
      <c r="J21" s="174">
        <f t="shared" si="4"/>
        <v>0</v>
      </c>
      <c r="K21" s="182">
        <f t="shared" si="5"/>
        <v>0</v>
      </c>
      <c r="L21" s="182">
        <f t="shared" si="6"/>
        <v>0</v>
      </c>
      <c r="M21" s="182">
        <f t="shared" si="7"/>
        <v>0</v>
      </c>
      <c r="N21" s="182">
        <f t="shared" si="8"/>
        <v>0</v>
      </c>
      <c r="O21" s="166"/>
    </row>
    <row r="22" s="125" customFormat="1" ht="52.5" customHeight="1" outlineLevel="2" spans="1:15">
      <c r="A22" s="171" t="s">
        <v>192</v>
      </c>
      <c r="B22" s="148" t="s">
        <v>193</v>
      </c>
      <c r="C22" s="149" t="s">
        <v>194</v>
      </c>
      <c r="D22" s="150" t="s">
        <v>195</v>
      </c>
      <c r="E22" s="173">
        <v>16</v>
      </c>
      <c r="F22" s="155"/>
      <c r="G22" s="155"/>
      <c r="H22" s="176"/>
      <c r="I22" s="174">
        <f t="shared" si="3"/>
        <v>0</v>
      </c>
      <c r="J22" s="174">
        <f t="shared" si="4"/>
        <v>0</v>
      </c>
      <c r="K22" s="182">
        <f t="shared" si="5"/>
        <v>0</v>
      </c>
      <c r="L22" s="182">
        <f t="shared" si="6"/>
        <v>0</v>
      </c>
      <c r="M22" s="182">
        <f t="shared" si="7"/>
        <v>0</v>
      </c>
      <c r="N22" s="182">
        <f t="shared" si="8"/>
        <v>0</v>
      </c>
      <c r="O22" s="166"/>
    </row>
    <row r="23" s="125" customFormat="1" ht="52.5" customHeight="1" outlineLevel="2" spans="1:15">
      <c r="A23" s="171" t="s">
        <v>196</v>
      </c>
      <c r="B23" s="148" t="s">
        <v>197</v>
      </c>
      <c r="C23" s="149" t="s">
        <v>198</v>
      </c>
      <c r="D23" s="150" t="s">
        <v>195</v>
      </c>
      <c r="E23" s="173">
        <v>18</v>
      </c>
      <c r="F23" s="155"/>
      <c r="G23" s="155"/>
      <c r="H23" s="176"/>
      <c r="I23" s="174">
        <f t="shared" si="3"/>
        <v>0</v>
      </c>
      <c r="J23" s="174">
        <f t="shared" si="4"/>
        <v>0</v>
      </c>
      <c r="K23" s="182">
        <f t="shared" si="5"/>
        <v>0</v>
      </c>
      <c r="L23" s="182">
        <f t="shared" si="6"/>
        <v>0</v>
      </c>
      <c r="M23" s="182">
        <f t="shared" si="7"/>
        <v>0</v>
      </c>
      <c r="N23" s="182">
        <f t="shared" si="8"/>
        <v>0</v>
      </c>
      <c r="O23" s="166"/>
    </row>
    <row r="24" s="125" customFormat="1" ht="52.5" customHeight="1" outlineLevel="2" spans="1:15">
      <c r="A24" s="171" t="s">
        <v>199</v>
      </c>
      <c r="B24" s="148" t="s">
        <v>200</v>
      </c>
      <c r="C24" s="149" t="s">
        <v>201</v>
      </c>
      <c r="D24" s="150" t="s">
        <v>195</v>
      </c>
      <c r="E24" s="173">
        <v>15</v>
      </c>
      <c r="F24" s="155"/>
      <c r="G24" s="155"/>
      <c r="H24" s="176"/>
      <c r="I24" s="174">
        <f t="shared" si="3"/>
        <v>0</v>
      </c>
      <c r="J24" s="174">
        <f t="shared" si="4"/>
        <v>0</v>
      </c>
      <c r="K24" s="182">
        <f t="shared" si="5"/>
        <v>0</v>
      </c>
      <c r="L24" s="182">
        <f t="shared" si="6"/>
        <v>0</v>
      </c>
      <c r="M24" s="182">
        <f t="shared" si="7"/>
        <v>0</v>
      </c>
      <c r="N24" s="182">
        <f t="shared" si="8"/>
        <v>0</v>
      </c>
      <c r="O24" s="166"/>
    </row>
    <row r="25" s="125" customFormat="1" ht="52.5" customHeight="1" outlineLevel="2" spans="1:15">
      <c r="A25" s="171" t="s">
        <v>202</v>
      </c>
      <c r="B25" s="148" t="s">
        <v>203</v>
      </c>
      <c r="C25" s="149" t="s">
        <v>204</v>
      </c>
      <c r="D25" s="150" t="s">
        <v>195</v>
      </c>
      <c r="E25" s="173">
        <v>16</v>
      </c>
      <c r="F25" s="155"/>
      <c r="G25" s="155"/>
      <c r="H25" s="176"/>
      <c r="I25" s="174">
        <f t="shared" si="3"/>
        <v>0</v>
      </c>
      <c r="J25" s="174">
        <f t="shared" si="4"/>
        <v>0</v>
      </c>
      <c r="K25" s="182">
        <f t="shared" si="5"/>
        <v>0</v>
      </c>
      <c r="L25" s="182">
        <f t="shared" si="6"/>
        <v>0</v>
      </c>
      <c r="M25" s="182">
        <f t="shared" si="7"/>
        <v>0</v>
      </c>
      <c r="N25" s="182">
        <f t="shared" si="8"/>
        <v>0</v>
      </c>
      <c r="O25" s="166"/>
    </row>
    <row r="26" s="125" customFormat="1" ht="52.5" customHeight="1" outlineLevel="2" spans="1:15">
      <c r="A26" s="171" t="s">
        <v>205</v>
      </c>
      <c r="B26" s="148" t="s">
        <v>206</v>
      </c>
      <c r="C26" s="149" t="s">
        <v>207</v>
      </c>
      <c r="D26" s="136" t="s">
        <v>167</v>
      </c>
      <c r="E26" s="173">
        <v>4</v>
      </c>
      <c r="F26" s="155"/>
      <c r="G26" s="155"/>
      <c r="H26" s="176"/>
      <c r="I26" s="174">
        <f t="shared" si="3"/>
        <v>0</v>
      </c>
      <c r="J26" s="174">
        <f t="shared" si="4"/>
        <v>0</v>
      </c>
      <c r="K26" s="182">
        <f t="shared" si="5"/>
        <v>0</v>
      </c>
      <c r="L26" s="182">
        <f t="shared" si="6"/>
        <v>0</v>
      </c>
      <c r="M26" s="182">
        <f t="shared" si="7"/>
        <v>0</v>
      </c>
      <c r="N26" s="182">
        <f t="shared" si="8"/>
        <v>0</v>
      </c>
      <c r="O26" s="166"/>
    </row>
    <row r="27" s="125" customFormat="1" ht="52.5" customHeight="1" outlineLevel="2" spans="1:15">
      <c r="A27" s="171" t="s">
        <v>208</v>
      </c>
      <c r="B27" s="148" t="s">
        <v>206</v>
      </c>
      <c r="C27" s="149" t="s">
        <v>209</v>
      </c>
      <c r="D27" s="136" t="s">
        <v>167</v>
      </c>
      <c r="E27" s="173">
        <v>4</v>
      </c>
      <c r="F27" s="155"/>
      <c r="G27" s="155"/>
      <c r="H27" s="176"/>
      <c r="I27" s="174">
        <f t="shared" si="3"/>
        <v>0</v>
      </c>
      <c r="J27" s="174">
        <f t="shared" si="4"/>
        <v>0</v>
      </c>
      <c r="K27" s="182">
        <f t="shared" si="5"/>
        <v>0</v>
      </c>
      <c r="L27" s="182">
        <f t="shared" si="6"/>
        <v>0</v>
      </c>
      <c r="M27" s="182">
        <f t="shared" si="7"/>
        <v>0</v>
      </c>
      <c r="N27" s="182">
        <f t="shared" si="8"/>
        <v>0</v>
      </c>
      <c r="O27" s="166"/>
    </row>
    <row r="28" s="125" customFormat="1" ht="52.5" customHeight="1" outlineLevel="2" spans="1:15">
      <c r="A28" s="171" t="s">
        <v>210</v>
      </c>
      <c r="B28" s="148" t="s">
        <v>206</v>
      </c>
      <c r="C28" s="149" t="s">
        <v>211</v>
      </c>
      <c r="D28" s="136" t="s">
        <v>167</v>
      </c>
      <c r="E28" s="173">
        <v>4</v>
      </c>
      <c r="F28" s="155"/>
      <c r="G28" s="155"/>
      <c r="H28" s="176"/>
      <c r="I28" s="174">
        <f t="shared" si="3"/>
        <v>0</v>
      </c>
      <c r="J28" s="174">
        <f t="shared" si="4"/>
        <v>0</v>
      </c>
      <c r="K28" s="182">
        <f t="shared" si="5"/>
        <v>0</v>
      </c>
      <c r="L28" s="182">
        <f t="shared" si="6"/>
        <v>0</v>
      </c>
      <c r="M28" s="182">
        <f t="shared" si="7"/>
        <v>0</v>
      </c>
      <c r="N28" s="182">
        <f t="shared" si="8"/>
        <v>0</v>
      </c>
      <c r="O28" s="166"/>
    </row>
    <row r="29" ht="18.75" customHeight="1" outlineLevel="1" spans="1:15">
      <c r="A29" s="169" t="s">
        <v>212</v>
      </c>
      <c r="B29" s="170" t="s">
        <v>213</v>
      </c>
      <c r="C29" s="170"/>
      <c r="D29" s="96"/>
      <c r="E29" s="162"/>
      <c r="F29" s="96"/>
      <c r="G29" s="96"/>
      <c r="H29" s="96"/>
      <c r="I29" s="96"/>
      <c r="J29" s="96"/>
      <c r="K29" s="162"/>
      <c r="L29" s="120">
        <f>SUM(L30:L40)</f>
        <v>0</v>
      </c>
      <c r="M29" s="120">
        <f t="shared" ref="M29:N29" si="9">SUM(M30:M40)</f>
        <v>0</v>
      </c>
      <c r="N29" s="120">
        <f t="shared" si="9"/>
        <v>0</v>
      </c>
      <c r="O29" s="96"/>
    </row>
    <row r="30" s="125" customFormat="1" ht="90.75" customHeight="1" outlineLevel="2" spans="1:15">
      <c r="A30" s="98">
        <v>1</v>
      </c>
      <c r="B30" s="142" t="s">
        <v>214</v>
      </c>
      <c r="C30" s="142" t="s">
        <v>215</v>
      </c>
      <c r="D30" s="136" t="s">
        <v>148</v>
      </c>
      <c r="E30" s="173">
        <v>134.6</v>
      </c>
      <c r="F30" s="155"/>
      <c r="G30" s="155"/>
      <c r="H30" s="176"/>
      <c r="I30" s="174">
        <f t="shared" ref="I30:I37" si="10">SUM(F30:H30)</f>
        <v>0</v>
      </c>
      <c r="J30" s="174">
        <f t="shared" ref="J30:J37" si="11">I30*11%</f>
        <v>0</v>
      </c>
      <c r="K30" s="182">
        <f t="shared" ref="K30:K37" si="12">I30+J30</f>
        <v>0</v>
      </c>
      <c r="L30" s="182">
        <f t="shared" ref="L30:N37" si="13">$E30*I30</f>
        <v>0</v>
      </c>
      <c r="M30" s="182">
        <f t="shared" si="13"/>
        <v>0</v>
      </c>
      <c r="N30" s="182">
        <f t="shared" si="13"/>
        <v>0</v>
      </c>
      <c r="O30" s="166"/>
    </row>
    <row r="31" s="125" customFormat="1" ht="94.5" customHeight="1" outlineLevel="2" spans="1:15">
      <c r="A31" s="98">
        <v>2</v>
      </c>
      <c r="B31" s="142" t="s">
        <v>214</v>
      </c>
      <c r="C31" s="142" t="s">
        <v>216</v>
      </c>
      <c r="D31" s="136" t="s">
        <v>148</v>
      </c>
      <c r="E31" s="173">
        <v>95.5</v>
      </c>
      <c r="F31" s="155"/>
      <c r="G31" s="155"/>
      <c r="H31" s="176"/>
      <c r="I31" s="174">
        <f t="shared" ref="I31:I40" si="14">SUM(F31:H31)</f>
        <v>0</v>
      </c>
      <c r="J31" s="174">
        <f t="shared" ref="J31:J40" si="15">I31*11%</f>
        <v>0</v>
      </c>
      <c r="K31" s="182">
        <f t="shared" ref="K31:K40" si="16">I31+J31</f>
        <v>0</v>
      </c>
      <c r="L31" s="182">
        <f t="shared" ref="L31:L40" si="17">$E31*I31</f>
        <v>0</v>
      </c>
      <c r="M31" s="182">
        <f t="shared" ref="M31:M40" si="18">$E31*J31</f>
        <v>0</v>
      </c>
      <c r="N31" s="182">
        <f t="shared" ref="N31:N40" si="19">$E31*K31</f>
        <v>0</v>
      </c>
      <c r="O31" s="166"/>
    </row>
    <row r="32" s="125" customFormat="1" ht="93" customHeight="1" outlineLevel="2" spans="1:15">
      <c r="A32" s="98">
        <v>3</v>
      </c>
      <c r="B32" s="142" t="s">
        <v>214</v>
      </c>
      <c r="C32" s="142" t="s">
        <v>217</v>
      </c>
      <c r="D32" s="136" t="s">
        <v>148</v>
      </c>
      <c r="E32" s="173">
        <v>116.3</v>
      </c>
      <c r="F32" s="155"/>
      <c r="G32" s="155"/>
      <c r="H32" s="176"/>
      <c r="I32" s="174">
        <f t="shared" si="14"/>
        <v>0</v>
      </c>
      <c r="J32" s="174">
        <f t="shared" si="15"/>
        <v>0</v>
      </c>
      <c r="K32" s="182">
        <f t="shared" si="16"/>
        <v>0</v>
      </c>
      <c r="L32" s="182">
        <f t="shared" si="17"/>
        <v>0</v>
      </c>
      <c r="M32" s="182">
        <f t="shared" si="18"/>
        <v>0</v>
      </c>
      <c r="N32" s="182">
        <f t="shared" si="19"/>
        <v>0</v>
      </c>
      <c r="O32" s="166"/>
    </row>
    <row r="33" s="125" customFormat="1" ht="93" customHeight="1" outlineLevel="2" spans="1:15">
      <c r="A33" s="98">
        <v>4</v>
      </c>
      <c r="B33" s="141" t="s">
        <v>218</v>
      </c>
      <c r="C33" s="142" t="s">
        <v>219</v>
      </c>
      <c r="D33" s="136" t="s">
        <v>148</v>
      </c>
      <c r="E33" s="173">
        <v>143.9</v>
      </c>
      <c r="F33" s="155"/>
      <c r="G33" s="155"/>
      <c r="H33" s="176"/>
      <c r="I33" s="174">
        <f t="shared" si="14"/>
        <v>0</v>
      </c>
      <c r="J33" s="174">
        <f t="shared" si="15"/>
        <v>0</v>
      </c>
      <c r="K33" s="182">
        <f t="shared" si="16"/>
        <v>0</v>
      </c>
      <c r="L33" s="182">
        <f t="shared" si="17"/>
        <v>0</v>
      </c>
      <c r="M33" s="182">
        <f t="shared" si="18"/>
        <v>0</v>
      </c>
      <c r="N33" s="182">
        <f t="shared" si="19"/>
        <v>0</v>
      </c>
      <c r="O33" s="166"/>
    </row>
    <row r="34" s="125" customFormat="1" ht="93" customHeight="1" outlineLevel="2" spans="1:15">
      <c r="A34" s="98">
        <v>5</v>
      </c>
      <c r="B34" s="141" t="s">
        <v>218</v>
      </c>
      <c r="C34" s="142" t="s">
        <v>386</v>
      </c>
      <c r="D34" s="136" t="s">
        <v>148</v>
      </c>
      <c r="E34" s="173">
        <v>35.8</v>
      </c>
      <c r="F34" s="155"/>
      <c r="G34" s="155"/>
      <c r="H34" s="176"/>
      <c r="I34" s="174">
        <f t="shared" si="14"/>
        <v>0</v>
      </c>
      <c r="J34" s="174">
        <f t="shared" si="15"/>
        <v>0</v>
      </c>
      <c r="K34" s="182">
        <f t="shared" si="16"/>
        <v>0</v>
      </c>
      <c r="L34" s="182">
        <f t="shared" si="17"/>
        <v>0</v>
      </c>
      <c r="M34" s="182">
        <f t="shared" si="18"/>
        <v>0</v>
      </c>
      <c r="N34" s="182">
        <f t="shared" si="19"/>
        <v>0</v>
      </c>
      <c r="O34" s="166"/>
    </row>
    <row r="35" s="125" customFormat="1" ht="93" customHeight="1" outlineLevel="2" spans="1:15">
      <c r="A35" s="98">
        <v>6</v>
      </c>
      <c r="B35" s="141" t="s">
        <v>221</v>
      </c>
      <c r="C35" s="142" t="s">
        <v>222</v>
      </c>
      <c r="D35" s="136" t="s">
        <v>148</v>
      </c>
      <c r="E35" s="173">
        <v>1.4</v>
      </c>
      <c r="F35" s="155"/>
      <c r="G35" s="155"/>
      <c r="H35" s="176"/>
      <c r="I35" s="174">
        <f t="shared" si="14"/>
        <v>0</v>
      </c>
      <c r="J35" s="174">
        <f t="shared" si="15"/>
        <v>0</v>
      </c>
      <c r="K35" s="182">
        <f t="shared" si="16"/>
        <v>0</v>
      </c>
      <c r="L35" s="182">
        <f t="shared" si="17"/>
        <v>0</v>
      </c>
      <c r="M35" s="182">
        <f t="shared" si="18"/>
        <v>0</v>
      </c>
      <c r="N35" s="182">
        <f t="shared" si="19"/>
        <v>0</v>
      </c>
      <c r="O35" s="166"/>
    </row>
    <row r="36" s="125" customFormat="1" ht="31.5" customHeight="1" outlineLevel="2" spans="1:15">
      <c r="A36" s="98">
        <v>7</v>
      </c>
      <c r="B36" s="142" t="s">
        <v>223</v>
      </c>
      <c r="C36" s="142" t="s">
        <v>224</v>
      </c>
      <c r="D36" s="136" t="s">
        <v>184</v>
      </c>
      <c r="E36" s="173">
        <v>1</v>
      </c>
      <c r="F36" s="155"/>
      <c r="G36" s="155"/>
      <c r="H36" s="176"/>
      <c r="I36" s="174">
        <f t="shared" si="14"/>
        <v>0</v>
      </c>
      <c r="J36" s="174">
        <f t="shared" si="15"/>
        <v>0</v>
      </c>
      <c r="K36" s="182">
        <f t="shared" si="16"/>
        <v>0</v>
      </c>
      <c r="L36" s="182">
        <f t="shared" si="17"/>
        <v>0</v>
      </c>
      <c r="M36" s="182">
        <f t="shared" si="18"/>
        <v>0</v>
      </c>
      <c r="N36" s="182">
        <f t="shared" si="19"/>
        <v>0</v>
      </c>
      <c r="O36" s="166"/>
    </row>
    <row r="37" s="125" customFormat="1" ht="29.25" customHeight="1" outlineLevel="2" spans="1:15">
      <c r="A37" s="98">
        <v>8</v>
      </c>
      <c r="B37" s="142" t="s">
        <v>223</v>
      </c>
      <c r="C37" s="142" t="s">
        <v>225</v>
      </c>
      <c r="D37" s="136" t="s">
        <v>184</v>
      </c>
      <c r="E37" s="173">
        <v>41</v>
      </c>
      <c r="F37" s="155"/>
      <c r="G37" s="155"/>
      <c r="H37" s="176"/>
      <c r="I37" s="174">
        <f t="shared" si="14"/>
        <v>0</v>
      </c>
      <c r="J37" s="174">
        <f t="shared" si="15"/>
        <v>0</v>
      </c>
      <c r="K37" s="182">
        <f t="shared" si="16"/>
        <v>0</v>
      </c>
      <c r="L37" s="182">
        <f t="shared" si="17"/>
        <v>0</v>
      </c>
      <c r="M37" s="182">
        <f t="shared" si="18"/>
        <v>0</v>
      </c>
      <c r="N37" s="182">
        <f t="shared" si="19"/>
        <v>0</v>
      </c>
      <c r="O37" s="166"/>
    </row>
    <row r="38" s="125" customFormat="1" ht="31.15" customHeight="1" outlineLevel="2" spans="1:15">
      <c r="A38" s="98">
        <v>9</v>
      </c>
      <c r="B38" s="142" t="s">
        <v>226</v>
      </c>
      <c r="C38" s="142" t="s">
        <v>227</v>
      </c>
      <c r="D38" s="136" t="s">
        <v>184</v>
      </c>
      <c r="E38" s="173">
        <v>8</v>
      </c>
      <c r="F38" s="155"/>
      <c r="G38" s="155"/>
      <c r="H38" s="176"/>
      <c r="I38" s="174">
        <f t="shared" si="14"/>
        <v>0</v>
      </c>
      <c r="J38" s="174">
        <f t="shared" si="15"/>
        <v>0</v>
      </c>
      <c r="K38" s="182">
        <f t="shared" si="16"/>
        <v>0</v>
      </c>
      <c r="L38" s="182">
        <f t="shared" si="17"/>
        <v>0</v>
      </c>
      <c r="M38" s="182">
        <f t="shared" si="18"/>
        <v>0</v>
      </c>
      <c r="N38" s="182">
        <f t="shared" si="19"/>
        <v>0</v>
      </c>
      <c r="O38" s="166"/>
    </row>
    <row r="39" s="125" customFormat="1" ht="36" outlineLevel="2" spans="1:15">
      <c r="A39" s="98">
        <v>10</v>
      </c>
      <c r="B39" s="135" t="s">
        <v>228</v>
      </c>
      <c r="C39" s="106" t="s">
        <v>229</v>
      </c>
      <c r="D39" s="98" t="s">
        <v>163</v>
      </c>
      <c r="E39" s="173">
        <v>137.6</v>
      </c>
      <c r="F39" s="155"/>
      <c r="G39" s="155"/>
      <c r="H39" s="176"/>
      <c r="I39" s="174">
        <f t="shared" si="14"/>
        <v>0</v>
      </c>
      <c r="J39" s="174">
        <f t="shared" si="15"/>
        <v>0</v>
      </c>
      <c r="K39" s="182">
        <f t="shared" si="16"/>
        <v>0</v>
      </c>
      <c r="L39" s="182">
        <f t="shared" si="17"/>
        <v>0</v>
      </c>
      <c r="M39" s="182">
        <f t="shared" si="18"/>
        <v>0</v>
      </c>
      <c r="N39" s="182">
        <f t="shared" si="19"/>
        <v>0</v>
      </c>
      <c r="O39" s="166"/>
    </row>
    <row r="40" s="125" customFormat="1" ht="29.25" customHeight="1" outlineLevel="2" spans="1:15">
      <c r="A40" s="98">
        <v>11</v>
      </c>
      <c r="B40" s="135" t="s">
        <v>230</v>
      </c>
      <c r="C40" s="106" t="s">
        <v>231</v>
      </c>
      <c r="D40" s="98" t="s">
        <v>195</v>
      </c>
      <c r="E40" s="173">
        <v>4</v>
      </c>
      <c r="F40" s="155"/>
      <c r="G40" s="155"/>
      <c r="H40" s="176"/>
      <c r="I40" s="174">
        <f t="shared" si="14"/>
        <v>0</v>
      </c>
      <c r="J40" s="174">
        <f t="shared" si="15"/>
        <v>0</v>
      </c>
      <c r="K40" s="182">
        <f t="shared" si="16"/>
        <v>0</v>
      </c>
      <c r="L40" s="182">
        <f t="shared" si="17"/>
        <v>0</v>
      </c>
      <c r="M40" s="182">
        <f t="shared" si="18"/>
        <v>0</v>
      </c>
      <c r="N40" s="182">
        <f t="shared" si="19"/>
        <v>0</v>
      </c>
      <c r="O40" s="166"/>
    </row>
    <row r="41" ht="18.75" customHeight="1" outlineLevel="1" spans="1:17">
      <c r="A41" s="169" t="s">
        <v>232</v>
      </c>
      <c r="B41" s="170" t="s">
        <v>233</v>
      </c>
      <c r="C41" s="170"/>
      <c r="D41" s="96"/>
      <c r="E41" s="162"/>
      <c r="F41" s="96"/>
      <c r="G41" s="96"/>
      <c r="H41" s="96"/>
      <c r="I41" s="96"/>
      <c r="J41" s="96"/>
      <c r="K41" s="162"/>
      <c r="L41" s="120">
        <f>SUM(L42:L105)</f>
        <v>0</v>
      </c>
      <c r="M41" s="120">
        <f t="shared" ref="M41:N41" si="20">SUM(M42:M105)</f>
        <v>0</v>
      </c>
      <c r="N41" s="120">
        <f t="shared" si="20"/>
        <v>0</v>
      </c>
      <c r="O41" s="96"/>
      <c r="P41" s="125"/>
      <c r="Q41" s="125"/>
    </row>
    <row r="42" s="125" customFormat="1" ht="68.25" customHeight="1" outlineLevel="2" spans="1:15">
      <c r="A42" s="98">
        <v>1</v>
      </c>
      <c r="B42" s="99" t="s">
        <v>234</v>
      </c>
      <c r="C42" s="104" t="s">
        <v>235</v>
      </c>
      <c r="D42" s="98" t="s">
        <v>236</v>
      </c>
      <c r="E42" s="180">
        <v>1</v>
      </c>
      <c r="F42" s="155"/>
      <c r="G42" s="155" t="s">
        <v>237</v>
      </c>
      <c r="H42" s="176"/>
      <c r="I42" s="174">
        <f t="shared" ref="I42:I91" si="21">SUM(F42:H42)</f>
        <v>0</v>
      </c>
      <c r="J42" s="174">
        <f t="shared" ref="J42:J91" si="22">I42*11%</f>
        <v>0</v>
      </c>
      <c r="K42" s="182">
        <f t="shared" ref="K42:K91" si="23">I42+J42</f>
        <v>0</v>
      </c>
      <c r="L42" s="182">
        <f t="shared" ref="L42:N91" si="24">$E42*I42</f>
        <v>0</v>
      </c>
      <c r="M42" s="182">
        <f t="shared" si="24"/>
        <v>0</v>
      </c>
      <c r="N42" s="182">
        <f t="shared" si="24"/>
        <v>0</v>
      </c>
      <c r="O42" s="184" t="s">
        <v>238</v>
      </c>
    </row>
    <row r="43" s="125" customFormat="1" ht="72.75" customHeight="1" outlineLevel="2" spans="1:15">
      <c r="A43" s="98">
        <v>2</v>
      </c>
      <c r="B43" s="99" t="s">
        <v>239</v>
      </c>
      <c r="C43" s="104" t="s">
        <v>240</v>
      </c>
      <c r="D43" s="98" t="s">
        <v>236</v>
      </c>
      <c r="E43" s="180">
        <v>1</v>
      </c>
      <c r="F43" s="155"/>
      <c r="G43" s="155" t="s">
        <v>237</v>
      </c>
      <c r="H43" s="176"/>
      <c r="I43" s="174">
        <f t="shared" ref="I43:I105" si="25">SUM(F43:H43)</f>
        <v>0</v>
      </c>
      <c r="J43" s="174">
        <f t="shared" ref="J43:J105" si="26">I43*11%</f>
        <v>0</v>
      </c>
      <c r="K43" s="182">
        <f t="shared" ref="K43:K105" si="27">I43+J43</f>
        <v>0</v>
      </c>
      <c r="L43" s="182">
        <f t="shared" ref="L43:L105" si="28">$E43*I43</f>
        <v>0</v>
      </c>
      <c r="M43" s="182">
        <f t="shared" ref="M43:M105" si="29">$E43*J43</f>
        <v>0</v>
      </c>
      <c r="N43" s="182">
        <f t="shared" ref="N43:N105" si="30">$E43*K43</f>
        <v>0</v>
      </c>
      <c r="O43" s="184"/>
    </row>
    <row r="44" s="125" customFormat="1" ht="69" customHeight="1" outlineLevel="2" spans="1:15">
      <c r="A44" s="98">
        <v>3</v>
      </c>
      <c r="B44" s="99" t="s">
        <v>241</v>
      </c>
      <c r="C44" s="104" t="s">
        <v>242</v>
      </c>
      <c r="D44" s="98" t="s">
        <v>236</v>
      </c>
      <c r="E44" s="180">
        <v>2</v>
      </c>
      <c r="F44" s="155"/>
      <c r="G44" s="155" t="s">
        <v>237</v>
      </c>
      <c r="H44" s="176"/>
      <c r="I44" s="174">
        <f t="shared" si="25"/>
        <v>0</v>
      </c>
      <c r="J44" s="174">
        <f t="shared" si="26"/>
        <v>0</v>
      </c>
      <c r="K44" s="182">
        <f t="shared" si="27"/>
        <v>0</v>
      </c>
      <c r="L44" s="182">
        <f t="shared" si="28"/>
        <v>0</v>
      </c>
      <c r="M44" s="182">
        <f t="shared" si="29"/>
        <v>0</v>
      </c>
      <c r="N44" s="182">
        <f t="shared" si="30"/>
        <v>0</v>
      </c>
      <c r="O44" s="184"/>
    </row>
    <row r="45" s="125" customFormat="1" ht="72" customHeight="1" outlineLevel="2" spans="1:15">
      <c r="A45" s="98">
        <v>4</v>
      </c>
      <c r="B45" s="99" t="s">
        <v>243</v>
      </c>
      <c r="C45" s="104" t="s">
        <v>244</v>
      </c>
      <c r="D45" s="98" t="s">
        <v>236</v>
      </c>
      <c r="E45" s="180">
        <v>4</v>
      </c>
      <c r="F45" s="155"/>
      <c r="G45" s="155" t="s">
        <v>237</v>
      </c>
      <c r="H45" s="176"/>
      <c r="I45" s="174">
        <f t="shared" si="25"/>
        <v>0</v>
      </c>
      <c r="J45" s="174">
        <f t="shared" si="26"/>
        <v>0</v>
      </c>
      <c r="K45" s="182">
        <f t="shared" si="27"/>
        <v>0</v>
      </c>
      <c r="L45" s="182">
        <f t="shared" si="28"/>
        <v>0</v>
      </c>
      <c r="M45" s="182">
        <f t="shared" si="29"/>
        <v>0</v>
      </c>
      <c r="N45" s="182">
        <f t="shared" si="30"/>
        <v>0</v>
      </c>
      <c r="O45" s="184"/>
    </row>
    <row r="46" s="125" customFormat="1" ht="69.75" customHeight="1" outlineLevel="2" spans="1:15">
      <c r="A46" s="98">
        <v>5</v>
      </c>
      <c r="B46" s="99" t="s">
        <v>245</v>
      </c>
      <c r="C46" s="104" t="s">
        <v>246</v>
      </c>
      <c r="D46" s="98" t="s">
        <v>236</v>
      </c>
      <c r="E46" s="180">
        <v>4</v>
      </c>
      <c r="F46" s="155"/>
      <c r="G46" s="155" t="s">
        <v>237</v>
      </c>
      <c r="H46" s="176"/>
      <c r="I46" s="174">
        <f t="shared" si="25"/>
        <v>0</v>
      </c>
      <c r="J46" s="174">
        <f t="shared" si="26"/>
        <v>0</v>
      </c>
      <c r="K46" s="182">
        <f t="shared" si="27"/>
        <v>0</v>
      </c>
      <c r="L46" s="182">
        <f t="shared" si="28"/>
        <v>0</v>
      </c>
      <c r="M46" s="182">
        <f t="shared" si="29"/>
        <v>0</v>
      </c>
      <c r="N46" s="182">
        <f t="shared" si="30"/>
        <v>0</v>
      </c>
      <c r="O46" s="184"/>
    </row>
    <row r="47" s="125" customFormat="1" ht="72" customHeight="1" outlineLevel="2" spans="1:15">
      <c r="A47" s="98">
        <v>6</v>
      </c>
      <c r="B47" s="99" t="s">
        <v>247</v>
      </c>
      <c r="C47" s="104" t="s">
        <v>248</v>
      </c>
      <c r="D47" s="98" t="s">
        <v>236</v>
      </c>
      <c r="E47" s="180">
        <v>4</v>
      </c>
      <c r="F47" s="155"/>
      <c r="G47" s="155" t="s">
        <v>237</v>
      </c>
      <c r="H47" s="176"/>
      <c r="I47" s="174">
        <f t="shared" si="25"/>
        <v>0</v>
      </c>
      <c r="J47" s="174">
        <f t="shared" si="26"/>
        <v>0</v>
      </c>
      <c r="K47" s="182">
        <f t="shared" si="27"/>
        <v>0</v>
      </c>
      <c r="L47" s="182">
        <f t="shared" si="28"/>
        <v>0</v>
      </c>
      <c r="M47" s="182">
        <f t="shared" si="29"/>
        <v>0</v>
      </c>
      <c r="N47" s="182">
        <f t="shared" si="30"/>
        <v>0</v>
      </c>
      <c r="O47" s="184"/>
    </row>
    <row r="48" s="125" customFormat="1" ht="70.5" customHeight="1" outlineLevel="2" spans="1:15">
      <c r="A48" s="98">
        <v>7</v>
      </c>
      <c r="B48" s="99" t="s">
        <v>249</v>
      </c>
      <c r="C48" s="104" t="s">
        <v>250</v>
      </c>
      <c r="D48" s="98" t="s">
        <v>236</v>
      </c>
      <c r="E48" s="180">
        <v>8</v>
      </c>
      <c r="F48" s="155"/>
      <c r="G48" s="155" t="s">
        <v>237</v>
      </c>
      <c r="H48" s="176"/>
      <c r="I48" s="174">
        <f t="shared" si="25"/>
        <v>0</v>
      </c>
      <c r="J48" s="174">
        <f t="shared" si="26"/>
        <v>0</v>
      </c>
      <c r="K48" s="182">
        <f t="shared" si="27"/>
        <v>0</v>
      </c>
      <c r="L48" s="182">
        <f t="shared" si="28"/>
        <v>0</v>
      </c>
      <c r="M48" s="182">
        <f t="shared" si="29"/>
        <v>0</v>
      </c>
      <c r="N48" s="182">
        <f t="shared" si="30"/>
        <v>0</v>
      </c>
      <c r="O48" s="184"/>
    </row>
    <row r="49" s="125" customFormat="1" ht="71.25" customHeight="1" outlineLevel="2" spans="1:15">
      <c r="A49" s="98">
        <v>8</v>
      </c>
      <c r="B49" s="99" t="s">
        <v>251</v>
      </c>
      <c r="C49" s="104" t="s">
        <v>252</v>
      </c>
      <c r="D49" s="98" t="s">
        <v>236</v>
      </c>
      <c r="E49" s="180">
        <v>8</v>
      </c>
      <c r="F49" s="155"/>
      <c r="G49" s="155" t="s">
        <v>237</v>
      </c>
      <c r="H49" s="176"/>
      <c r="I49" s="174">
        <f t="shared" si="25"/>
        <v>0</v>
      </c>
      <c r="J49" s="174">
        <f t="shared" si="26"/>
        <v>0</v>
      </c>
      <c r="K49" s="182">
        <f t="shared" si="27"/>
        <v>0</v>
      </c>
      <c r="L49" s="182">
        <f t="shared" si="28"/>
        <v>0</v>
      </c>
      <c r="M49" s="182">
        <f t="shared" si="29"/>
        <v>0</v>
      </c>
      <c r="N49" s="182">
        <f t="shared" si="30"/>
        <v>0</v>
      </c>
      <c r="O49" s="184"/>
    </row>
    <row r="50" s="125" customFormat="1" ht="69.75" customHeight="1" outlineLevel="2" spans="1:15">
      <c r="A50" s="98">
        <v>9</v>
      </c>
      <c r="B50" s="99" t="s">
        <v>253</v>
      </c>
      <c r="C50" s="104" t="s">
        <v>254</v>
      </c>
      <c r="D50" s="98" t="s">
        <v>236</v>
      </c>
      <c r="E50" s="180">
        <v>8</v>
      </c>
      <c r="F50" s="155"/>
      <c r="G50" s="155" t="s">
        <v>237</v>
      </c>
      <c r="H50" s="176"/>
      <c r="I50" s="174">
        <f t="shared" si="25"/>
        <v>0</v>
      </c>
      <c r="J50" s="174">
        <f t="shared" si="26"/>
        <v>0</v>
      </c>
      <c r="K50" s="182">
        <f t="shared" si="27"/>
        <v>0</v>
      </c>
      <c r="L50" s="182">
        <f t="shared" si="28"/>
        <v>0</v>
      </c>
      <c r="M50" s="182">
        <f t="shared" si="29"/>
        <v>0</v>
      </c>
      <c r="N50" s="182">
        <f t="shared" si="30"/>
        <v>0</v>
      </c>
      <c r="O50" s="184"/>
    </row>
    <row r="51" s="125" customFormat="1" ht="67.15" customHeight="1" outlineLevel="2" spans="1:15">
      <c r="A51" s="98">
        <v>10</v>
      </c>
      <c r="B51" s="99" t="s">
        <v>255</v>
      </c>
      <c r="C51" s="104" t="s">
        <v>256</v>
      </c>
      <c r="D51" s="98" t="s">
        <v>236</v>
      </c>
      <c r="E51" s="180">
        <v>78</v>
      </c>
      <c r="F51" s="155"/>
      <c r="G51" s="181" t="s">
        <v>257</v>
      </c>
      <c r="H51" s="176"/>
      <c r="I51" s="174">
        <f t="shared" si="25"/>
        <v>0</v>
      </c>
      <c r="J51" s="174">
        <f t="shared" si="26"/>
        <v>0</v>
      </c>
      <c r="K51" s="182">
        <f t="shared" si="27"/>
        <v>0</v>
      </c>
      <c r="L51" s="182">
        <f t="shared" si="28"/>
        <v>0</v>
      </c>
      <c r="M51" s="182">
        <f t="shared" si="29"/>
        <v>0</v>
      </c>
      <c r="N51" s="182">
        <f t="shared" si="30"/>
        <v>0</v>
      </c>
      <c r="O51" s="184"/>
    </row>
    <row r="52" s="125" customFormat="1" ht="53.25" customHeight="1" outlineLevel="2" spans="1:15">
      <c r="A52" s="98">
        <v>11</v>
      </c>
      <c r="B52" s="142" t="s">
        <v>258</v>
      </c>
      <c r="C52" s="142" t="s">
        <v>388</v>
      </c>
      <c r="D52" s="136" t="s">
        <v>148</v>
      </c>
      <c r="E52" s="180">
        <v>135</v>
      </c>
      <c r="F52" s="155"/>
      <c r="G52" s="155"/>
      <c r="H52" s="176"/>
      <c r="I52" s="174">
        <f t="shared" si="25"/>
        <v>0</v>
      </c>
      <c r="J52" s="174">
        <f t="shared" si="26"/>
        <v>0</v>
      </c>
      <c r="K52" s="182">
        <f t="shared" si="27"/>
        <v>0</v>
      </c>
      <c r="L52" s="182">
        <f t="shared" si="28"/>
        <v>0</v>
      </c>
      <c r="M52" s="182">
        <f t="shared" si="29"/>
        <v>0</v>
      </c>
      <c r="N52" s="182">
        <f t="shared" si="30"/>
        <v>0</v>
      </c>
      <c r="O52" s="166"/>
    </row>
    <row r="53" s="125" customFormat="1" ht="53.25" customHeight="1" outlineLevel="2" spans="1:15">
      <c r="A53" s="98">
        <v>12</v>
      </c>
      <c r="B53" s="142" t="s">
        <v>258</v>
      </c>
      <c r="C53" s="142" t="s">
        <v>259</v>
      </c>
      <c r="D53" s="136" t="s">
        <v>148</v>
      </c>
      <c r="E53" s="180">
        <v>144.2</v>
      </c>
      <c r="F53" s="155"/>
      <c r="G53" s="155"/>
      <c r="H53" s="176"/>
      <c r="I53" s="174">
        <f t="shared" si="25"/>
        <v>0</v>
      </c>
      <c r="J53" s="174">
        <f t="shared" si="26"/>
        <v>0</v>
      </c>
      <c r="K53" s="182">
        <f t="shared" si="27"/>
        <v>0</v>
      </c>
      <c r="L53" s="182">
        <f t="shared" si="28"/>
        <v>0</v>
      </c>
      <c r="M53" s="182">
        <f t="shared" si="29"/>
        <v>0</v>
      </c>
      <c r="N53" s="182">
        <f t="shared" si="30"/>
        <v>0</v>
      </c>
      <c r="O53" s="166"/>
    </row>
    <row r="54" s="125" customFormat="1" ht="62.45" customHeight="1" outlineLevel="2" spans="1:15">
      <c r="A54" s="98">
        <v>13</v>
      </c>
      <c r="B54" s="142" t="s">
        <v>258</v>
      </c>
      <c r="C54" s="142" t="s">
        <v>389</v>
      </c>
      <c r="D54" s="136" t="s">
        <v>148</v>
      </c>
      <c r="E54" s="180">
        <v>17.9</v>
      </c>
      <c r="F54" s="155"/>
      <c r="G54" s="155"/>
      <c r="H54" s="176"/>
      <c r="I54" s="174">
        <f t="shared" si="25"/>
        <v>0</v>
      </c>
      <c r="J54" s="174">
        <f t="shared" si="26"/>
        <v>0</v>
      </c>
      <c r="K54" s="182">
        <f t="shared" si="27"/>
        <v>0</v>
      </c>
      <c r="L54" s="182">
        <f t="shared" si="28"/>
        <v>0</v>
      </c>
      <c r="M54" s="182">
        <f t="shared" si="29"/>
        <v>0</v>
      </c>
      <c r="N54" s="182">
        <f t="shared" si="30"/>
        <v>0</v>
      </c>
      <c r="O54" s="166"/>
    </row>
    <row r="55" s="125" customFormat="1" ht="62.45" customHeight="1" outlineLevel="2" spans="1:15">
      <c r="A55" s="98">
        <v>14</v>
      </c>
      <c r="B55" s="142" t="s">
        <v>258</v>
      </c>
      <c r="C55" s="142" t="s">
        <v>262</v>
      </c>
      <c r="D55" s="136" t="s">
        <v>148</v>
      </c>
      <c r="E55" s="180">
        <v>500.6</v>
      </c>
      <c r="F55" s="155"/>
      <c r="G55" s="155"/>
      <c r="H55" s="176"/>
      <c r="I55" s="174">
        <f t="shared" si="25"/>
        <v>0</v>
      </c>
      <c r="J55" s="174">
        <f t="shared" si="26"/>
        <v>0</v>
      </c>
      <c r="K55" s="182">
        <f t="shared" si="27"/>
        <v>0</v>
      </c>
      <c r="L55" s="182">
        <f t="shared" si="28"/>
        <v>0</v>
      </c>
      <c r="M55" s="182">
        <f t="shared" si="29"/>
        <v>0</v>
      </c>
      <c r="N55" s="182">
        <f t="shared" si="30"/>
        <v>0</v>
      </c>
      <c r="O55" s="166"/>
    </row>
    <row r="56" s="125" customFormat="1" ht="62.45" customHeight="1" outlineLevel="2" spans="1:15">
      <c r="A56" s="98">
        <v>15</v>
      </c>
      <c r="B56" s="142" t="s">
        <v>258</v>
      </c>
      <c r="C56" s="142" t="s">
        <v>264</v>
      </c>
      <c r="D56" s="136" t="s">
        <v>148</v>
      </c>
      <c r="E56" s="180">
        <v>276.4</v>
      </c>
      <c r="F56" s="155"/>
      <c r="G56" s="155"/>
      <c r="H56" s="176"/>
      <c r="I56" s="174">
        <f t="shared" si="25"/>
        <v>0</v>
      </c>
      <c r="J56" s="174">
        <f t="shared" si="26"/>
        <v>0</v>
      </c>
      <c r="K56" s="182">
        <f t="shared" si="27"/>
        <v>0</v>
      </c>
      <c r="L56" s="182">
        <f t="shared" si="28"/>
        <v>0</v>
      </c>
      <c r="M56" s="182">
        <f t="shared" si="29"/>
        <v>0</v>
      </c>
      <c r="N56" s="182">
        <f t="shared" si="30"/>
        <v>0</v>
      </c>
      <c r="O56" s="166"/>
    </row>
    <row r="57" s="125" customFormat="1" ht="62.45" customHeight="1" outlineLevel="2" spans="1:15">
      <c r="A57" s="98">
        <v>16</v>
      </c>
      <c r="B57" s="142" t="s">
        <v>258</v>
      </c>
      <c r="C57" s="142" t="s">
        <v>390</v>
      </c>
      <c r="D57" s="136" t="s">
        <v>148</v>
      </c>
      <c r="E57" s="180">
        <v>41.2</v>
      </c>
      <c r="F57" s="155"/>
      <c r="G57" s="155"/>
      <c r="H57" s="176"/>
      <c r="I57" s="174">
        <f t="shared" si="25"/>
        <v>0</v>
      </c>
      <c r="J57" s="174">
        <f t="shared" si="26"/>
        <v>0</v>
      </c>
      <c r="K57" s="182">
        <f t="shared" si="27"/>
        <v>0</v>
      </c>
      <c r="L57" s="182">
        <f t="shared" si="28"/>
        <v>0</v>
      </c>
      <c r="M57" s="182">
        <f t="shared" si="29"/>
        <v>0</v>
      </c>
      <c r="N57" s="182">
        <f t="shared" si="30"/>
        <v>0</v>
      </c>
      <c r="O57" s="166"/>
    </row>
    <row r="58" s="125" customFormat="1" ht="62.45" customHeight="1" outlineLevel="2" spans="1:15">
      <c r="A58" s="98">
        <v>17</v>
      </c>
      <c r="B58" s="142" t="s">
        <v>258</v>
      </c>
      <c r="C58" s="142" t="s">
        <v>391</v>
      </c>
      <c r="D58" s="136" t="s">
        <v>148</v>
      </c>
      <c r="E58" s="180">
        <v>17.3</v>
      </c>
      <c r="F58" s="155"/>
      <c r="G58" s="155"/>
      <c r="H58" s="176"/>
      <c r="I58" s="174">
        <f t="shared" si="25"/>
        <v>0</v>
      </c>
      <c r="J58" s="174">
        <f t="shared" si="26"/>
        <v>0</v>
      </c>
      <c r="K58" s="182">
        <f t="shared" si="27"/>
        <v>0</v>
      </c>
      <c r="L58" s="182">
        <f t="shared" si="28"/>
        <v>0</v>
      </c>
      <c r="M58" s="182">
        <f t="shared" si="29"/>
        <v>0</v>
      </c>
      <c r="N58" s="182">
        <f t="shared" si="30"/>
        <v>0</v>
      </c>
      <c r="O58" s="166"/>
    </row>
    <row r="59" s="125" customFormat="1" ht="42" customHeight="1" outlineLevel="2" spans="1:15">
      <c r="A59" s="98">
        <v>18</v>
      </c>
      <c r="B59" s="142" t="s">
        <v>265</v>
      </c>
      <c r="C59" s="142" t="s">
        <v>266</v>
      </c>
      <c r="D59" s="136" t="s">
        <v>148</v>
      </c>
      <c r="E59" s="180">
        <v>234.1</v>
      </c>
      <c r="F59" s="155"/>
      <c r="G59" s="155"/>
      <c r="H59" s="176"/>
      <c r="I59" s="174">
        <f t="shared" si="25"/>
        <v>0</v>
      </c>
      <c r="J59" s="174">
        <f t="shared" si="26"/>
        <v>0</v>
      </c>
      <c r="K59" s="182">
        <f t="shared" si="27"/>
        <v>0</v>
      </c>
      <c r="L59" s="182">
        <f t="shared" si="28"/>
        <v>0</v>
      </c>
      <c r="M59" s="182">
        <f t="shared" si="29"/>
        <v>0</v>
      </c>
      <c r="N59" s="182">
        <f t="shared" si="30"/>
        <v>0</v>
      </c>
      <c r="O59" s="166"/>
    </row>
    <row r="60" s="125" customFormat="1" ht="42" customHeight="1" outlineLevel="2" spans="1:15">
      <c r="A60" s="98">
        <v>19</v>
      </c>
      <c r="B60" s="142" t="s">
        <v>265</v>
      </c>
      <c r="C60" s="142" t="s">
        <v>267</v>
      </c>
      <c r="D60" s="136" t="s">
        <v>148</v>
      </c>
      <c r="E60" s="180">
        <v>3795.3</v>
      </c>
      <c r="F60" s="155"/>
      <c r="G60" s="155"/>
      <c r="H60" s="176"/>
      <c r="I60" s="174">
        <f t="shared" si="25"/>
        <v>0</v>
      </c>
      <c r="J60" s="174">
        <f t="shared" si="26"/>
        <v>0</v>
      </c>
      <c r="K60" s="182">
        <f t="shared" si="27"/>
        <v>0</v>
      </c>
      <c r="L60" s="182">
        <f t="shared" si="28"/>
        <v>0</v>
      </c>
      <c r="M60" s="182">
        <f t="shared" si="29"/>
        <v>0</v>
      </c>
      <c r="N60" s="182">
        <f t="shared" si="30"/>
        <v>0</v>
      </c>
      <c r="O60" s="166"/>
    </row>
    <row r="61" s="125" customFormat="1" ht="51.6" customHeight="1" outlineLevel="2" spans="1:15">
      <c r="A61" s="98">
        <v>20</v>
      </c>
      <c r="B61" s="142" t="s">
        <v>265</v>
      </c>
      <c r="C61" s="142" t="s">
        <v>268</v>
      </c>
      <c r="D61" s="136" t="s">
        <v>148</v>
      </c>
      <c r="E61" s="180">
        <v>987.8</v>
      </c>
      <c r="F61" s="155"/>
      <c r="G61" s="155"/>
      <c r="H61" s="176"/>
      <c r="I61" s="174">
        <f t="shared" si="25"/>
        <v>0</v>
      </c>
      <c r="J61" s="174">
        <f t="shared" si="26"/>
        <v>0</v>
      </c>
      <c r="K61" s="182">
        <f t="shared" si="27"/>
        <v>0</v>
      </c>
      <c r="L61" s="182">
        <f t="shared" si="28"/>
        <v>0</v>
      </c>
      <c r="M61" s="182">
        <f t="shared" si="29"/>
        <v>0</v>
      </c>
      <c r="N61" s="182">
        <f t="shared" si="30"/>
        <v>0</v>
      </c>
      <c r="O61" s="166"/>
    </row>
    <row r="62" s="125" customFormat="1" ht="42" customHeight="1" outlineLevel="2" spans="1:15">
      <c r="A62" s="98">
        <v>21</v>
      </c>
      <c r="B62" s="142" t="s">
        <v>265</v>
      </c>
      <c r="C62" s="142" t="s">
        <v>269</v>
      </c>
      <c r="D62" s="136" t="s">
        <v>148</v>
      </c>
      <c r="E62" s="180">
        <v>1180.8</v>
      </c>
      <c r="F62" s="155"/>
      <c r="G62" s="155"/>
      <c r="H62" s="176"/>
      <c r="I62" s="174">
        <f t="shared" si="25"/>
        <v>0</v>
      </c>
      <c r="J62" s="174">
        <f t="shared" si="26"/>
        <v>0</v>
      </c>
      <c r="K62" s="182">
        <f t="shared" si="27"/>
        <v>0</v>
      </c>
      <c r="L62" s="182">
        <f t="shared" si="28"/>
        <v>0</v>
      </c>
      <c r="M62" s="182">
        <f t="shared" si="29"/>
        <v>0</v>
      </c>
      <c r="N62" s="182">
        <f t="shared" si="30"/>
        <v>0</v>
      </c>
      <c r="O62" s="166"/>
    </row>
    <row r="63" s="125" customFormat="1" ht="42" customHeight="1" outlineLevel="2" spans="1:15">
      <c r="A63" s="98">
        <v>22</v>
      </c>
      <c r="B63" s="142" t="s">
        <v>265</v>
      </c>
      <c r="C63" s="142" t="s">
        <v>270</v>
      </c>
      <c r="D63" s="136" t="s">
        <v>148</v>
      </c>
      <c r="E63" s="180">
        <v>2431.9</v>
      </c>
      <c r="F63" s="155"/>
      <c r="G63" s="155"/>
      <c r="H63" s="176"/>
      <c r="I63" s="174">
        <f t="shared" si="25"/>
        <v>0</v>
      </c>
      <c r="J63" s="174">
        <f t="shared" si="26"/>
        <v>0</v>
      </c>
      <c r="K63" s="182">
        <f t="shared" si="27"/>
        <v>0</v>
      </c>
      <c r="L63" s="182">
        <f t="shared" si="28"/>
        <v>0</v>
      </c>
      <c r="M63" s="182">
        <f t="shared" si="29"/>
        <v>0</v>
      </c>
      <c r="N63" s="182">
        <f t="shared" si="30"/>
        <v>0</v>
      </c>
      <c r="O63" s="166"/>
    </row>
    <row r="64" s="125" customFormat="1" ht="42" customHeight="1" outlineLevel="2" spans="1:15">
      <c r="A64" s="98">
        <v>23</v>
      </c>
      <c r="B64" s="142" t="s">
        <v>265</v>
      </c>
      <c r="C64" s="142" t="s">
        <v>271</v>
      </c>
      <c r="D64" s="136" t="s">
        <v>148</v>
      </c>
      <c r="E64" s="180">
        <v>703.9</v>
      </c>
      <c r="F64" s="155"/>
      <c r="G64" s="155"/>
      <c r="H64" s="176"/>
      <c r="I64" s="174">
        <f t="shared" si="25"/>
        <v>0</v>
      </c>
      <c r="J64" s="174">
        <f t="shared" si="26"/>
        <v>0</v>
      </c>
      <c r="K64" s="182">
        <f t="shared" si="27"/>
        <v>0</v>
      </c>
      <c r="L64" s="182">
        <f t="shared" si="28"/>
        <v>0</v>
      </c>
      <c r="M64" s="182">
        <f t="shared" si="29"/>
        <v>0</v>
      </c>
      <c r="N64" s="182">
        <f t="shared" si="30"/>
        <v>0</v>
      </c>
      <c r="O64" s="166"/>
    </row>
    <row r="65" s="125" customFormat="1" ht="42" customHeight="1" outlineLevel="2" spans="1:15">
      <c r="A65" s="98">
        <v>24</v>
      </c>
      <c r="B65" s="142" t="s">
        <v>265</v>
      </c>
      <c r="C65" s="142" t="s">
        <v>272</v>
      </c>
      <c r="D65" s="136" t="s">
        <v>148</v>
      </c>
      <c r="E65" s="180">
        <v>660.5</v>
      </c>
      <c r="F65" s="155"/>
      <c r="G65" s="155"/>
      <c r="H65" s="176"/>
      <c r="I65" s="174">
        <f t="shared" si="25"/>
        <v>0</v>
      </c>
      <c r="J65" s="174">
        <f t="shared" si="26"/>
        <v>0</v>
      </c>
      <c r="K65" s="182">
        <f t="shared" si="27"/>
        <v>0</v>
      </c>
      <c r="L65" s="182">
        <f t="shared" si="28"/>
        <v>0</v>
      </c>
      <c r="M65" s="182">
        <f t="shared" si="29"/>
        <v>0</v>
      </c>
      <c r="N65" s="182">
        <f t="shared" si="30"/>
        <v>0</v>
      </c>
      <c r="O65" s="166"/>
    </row>
    <row r="66" s="125" customFormat="1" ht="42" customHeight="1" outlineLevel="2" spans="1:15">
      <c r="A66" s="98">
        <v>25</v>
      </c>
      <c r="B66" s="142" t="s">
        <v>265</v>
      </c>
      <c r="C66" s="142" t="s">
        <v>392</v>
      </c>
      <c r="D66" s="136" t="s">
        <v>148</v>
      </c>
      <c r="E66" s="180">
        <v>516.6</v>
      </c>
      <c r="F66" s="155"/>
      <c r="G66" s="155"/>
      <c r="H66" s="176"/>
      <c r="I66" s="174">
        <f t="shared" si="25"/>
        <v>0</v>
      </c>
      <c r="J66" s="174">
        <f t="shared" si="26"/>
        <v>0</v>
      </c>
      <c r="K66" s="182">
        <f t="shared" si="27"/>
        <v>0</v>
      </c>
      <c r="L66" s="182">
        <f t="shared" si="28"/>
        <v>0</v>
      </c>
      <c r="M66" s="182">
        <f t="shared" si="29"/>
        <v>0</v>
      </c>
      <c r="N66" s="182">
        <f t="shared" si="30"/>
        <v>0</v>
      </c>
      <c r="O66" s="166"/>
    </row>
    <row r="67" s="125" customFormat="1" ht="42" customHeight="1" outlineLevel="2" spans="1:15">
      <c r="A67" s="98">
        <v>26</v>
      </c>
      <c r="B67" s="142" t="s">
        <v>273</v>
      </c>
      <c r="C67" s="142" t="s">
        <v>274</v>
      </c>
      <c r="D67" s="136" t="s">
        <v>148</v>
      </c>
      <c r="E67" s="180">
        <v>2423.9</v>
      </c>
      <c r="F67" s="155"/>
      <c r="G67" s="155"/>
      <c r="H67" s="176"/>
      <c r="I67" s="174">
        <f t="shared" si="25"/>
        <v>0</v>
      </c>
      <c r="J67" s="174">
        <f t="shared" si="26"/>
        <v>0</v>
      </c>
      <c r="K67" s="182">
        <f t="shared" si="27"/>
        <v>0</v>
      </c>
      <c r="L67" s="182">
        <f t="shared" si="28"/>
        <v>0</v>
      </c>
      <c r="M67" s="182">
        <f t="shared" si="29"/>
        <v>0</v>
      </c>
      <c r="N67" s="182">
        <f t="shared" si="30"/>
        <v>0</v>
      </c>
      <c r="O67" s="166"/>
    </row>
    <row r="68" s="125" customFormat="1" ht="64.5" customHeight="1" outlineLevel="2" spans="1:15">
      <c r="A68" s="98">
        <v>27</v>
      </c>
      <c r="B68" s="142" t="s">
        <v>275</v>
      </c>
      <c r="C68" s="142" t="s">
        <v>276</v>
      </c>
      <c r="D68" s="136" t="s">
        <v>148</v>
      </c>
      <c r="E68" s="180">
        <v>468</v>
      </c>
      <c r="F68" s="155"/>
      <c r="G68" s="155"/>
      <c r="H68" s="176"/>
      <c r="I68" s="174">
        <f t="shared" si="25"/>
        <v>0</v>
      </c>
      <c r="J68" s="174">
        <f t="shared" si="26"/>
        <v>0</v>
      </c>
      <c r="K68" s="182">
        <f t="shared" si="27"/>
        <v>0</v>
      </c>
      <c r="L68" s="182">
        <f t="shared" si="28"/>
        <v>0</v>
      </c>
      <c r="M68" s="182">
        <f t="shared" si="29"/>
        <v>0</v>
      </c>
      <c r="N68" s="182">
        <f t="shared" si="30"/>
        <v>0</v>
      </c>
      <c r="O68" s="166"/>
    </row>
    <row r="69" s="125" customFormat="1" ht="64.5" customHeight="1" outlineLevel="2" spans="1:15">
      <c r="A69" s="98">
        <v>28</v>
      </c>
      <c r="B69" s="142" t="s">
        <v>275</v>
      </c>
      <c r="C69" s="142" t="s">
        <v>277</v>
      </c>
      <c r="D69" s="136" t="s">
        <v>148</v>
      </c>
      <c r="E69" s="180">
        <v>5378</v>
      </c>
      <c r="F69" s="155"/>
      <c r="G69" s="155"/>
      <c r="H69" s="176"/>
      <c r="I69" s="174">
        <f t="shared" si="25"/>
        <v>0</v>
      </c>
      <c r="J69" s="174">
        <f t="shared" si="26"/>
        <v>0</v>
      </c>
      <c r="K69" s="182">
        <f t="shared" si="27"/>
        <v>0</v>
      </c>
      <c r="L69" s="182">
        <f t="shared" si="28"/>
        <v>0</v>
      </c>
      <c r="M69" s="182">
        <f t="shared" si="29"/>
        <v>0</v>
      </c>
      <c r="N69" s="182">
        <f t="shared" si="30"/>
        <v>0</v>
      </c>
      <c r="O69" s="166"/>
    </row>
    <row r="70" s="125" customFormat="1" ht="64.5" customHeight="1" outlineLevel="2" spans="1:15">
      <c r="A70" s="98">
        <v>29</v>
      </c>
      <c r="B70" s="142" t="s">
        <v>275</v>
      </c>
      <c r="C70" s="142" t="s">
        <v>278</v>
      </c>
      <c r="D70" s="136" t="s">
        <v>148</v>
      </c>
      <c r="E70" s="180">
        <v>46617.9</v>
      </c>
      <c r="F70" s="155"/>
      <c r="G70" s="155"/>
      <c r="H70" s="176"/>
      <c r="I70" s="174">
        <f t="shared" si="25"/>
        <v>0</v>
      </c>
      <c r="J70" s="174">
        <f t="shared" si="26"/>
        <v>0</v>
      </c>
      <c r="K70" s="182">
        <f t="shared" si="27"/>
        <v>0</v>
      </c>
      <c r="L70" s="182">
        <f t="shared" si="28"/>
        <v>0</v>
      </c>
      <c r="M70" s="182">
        <f t="shared" si="29"/>
        <v>0</v>
      </c>
      <c r="N70" s="182">
        <f t="shared" si="30"/>
        <v>0</v>
      </c>
      <c r="O70" s="166"/>
    </row>
    <row r="71" s="125" customFormat="1" ht="64.5" customHeight="1" outlineLevel="2" spans="1:15">
      <c r="A71" s="98">
        <v>30</v>
      </c>
      <c r="B71" s="142" t="s">
        <v>275</v>
      </c>
      <c r="C71" s="142" t="s">
        <v>279</v>
      </c>
      <c r="D71" s="136" t="s">
        <v>148</v>
      </c>
      <c r="E71" s="180">
        <v>12976.4</v>
      </c>
      <c r="F71" s="155"/>
      <c r="G71" s="155"/>
      <c r="H71" s="176"/>
      <c r="I71" s="174">
        <f t="shared" si="25"/>
        <v>0</v>
      </c>
      <c r="J71" s="174">
        <f t="shared" si="26"/>
        <v>0</v>
      </c>
      <c r="K71" s="182">
        <f t="shared" si="27"/>
        <v>0</v>
      </c>
      <c r="L71" s="182">
        <f t="shared" si="28"/>
        <v>0</v>
      </c>
      <c r="M71" s="182">
        <f t="shared" si="29"/>
        <v>0</v>
      </c>
      <c r="N71" s="182">
        <f t="shared" si="30"/>
        <v>0</v>
      </c>
      <c r="O71" s="166"/>
    </row>
    <row r="72" s="125" customFormat="1" ht="64.5" customHeight="1" outlineLevel="2" spans="1:15">
      <c r="A72" s="98">
        <v>31</v>
      </c>
      <c r="B72" s="142" t="s">
        <v>275</v>
      </c>
      <c r="C72" s="142" t="s">
        <v>280</v>
      </c>
      <c r="D72" s="136" t="s">
        <v>148</v>
      </c>
      <c r="E72" s="180">
        <v>3358.8</v>
      </c>
      <c r="F72" s="155"/>
      <c r="G72" s="155"/>
      <c r="H72" s="176"/>
      <c r="I72" s="174">
        <f t="shared" si="25"/>
        <v>0</v>
      </c>
      <c r="J72" s="174">
        <f t="shared" si="26"/>
        <v>0</v>
      </c>
      <c r="K72" s="182">
        <f t="shared" si="27"/>
        <v>0</v>
      </c>
      <c r="L72" s="182">
        <f t="shared" si="28"/>
        <v>0</v>
      </c>
      <c r="M72" s="182">
        <f t="shared" si="29"/>
        <v>0</v>
      </c>
      <c r="N72" s="182">
        <f t="shared" si="30"/>
        <v>0</v>
      </c>
      <c r="O72" s="166"/>
    </row>
    <row r="73" s="125" customFormat="1" ht="64.5" customHeight="1" outlineLevel="2" spans="1:15">
      <c r="A73" s="98">
        <v>32</v>
      </c>
      <c r="B73" s="142" t="s">
        <v>275</v>
      </c>
      <c r="C73" s="142" t="s">
        <v>281</v>
      </c>
      <c r="D73" s="136" t="s">
        <v>148</v>
      </c>
      <c r="E73" s="180">
        <v>1418.4</v>
      </c>
      <c r="F73" s="155"/>
      <c r="G73" s="155"/>
      <c r="H73" s="176"/>
      <c r="I73" s="174">
        <f t="shared" si="25"/>
        <v>0</v>
      </c>
      <c r="J73" s="174">
        <f t="shared" si="26"/>
        <v>0</v>
      </c>
      <c r="K73" s="182">
        <f t="shared" si="27"/>
        <v>0</v>
      </c>
      <c r="L73" s="182">
        <f t="shared" si="28"/>
        <v>0</v>
      </c>
      <c r="M73" s="182">
        <f t="shared" si="29"/>
        <v>0</v>
      </c>
      <c r="N73" s="182">
        <f t="shared" si="30"/>
        <v>0</v>
      </c>
      <c r="O73" s="166"/>
    </row>
    <row r="74" s="125" customFormat="1" ht="64.5" customHeight="1" outlineLevel="2" spans="1:15">
      <c r="A74" s="98">
        <v>33</v>
      </c>
      <c r="B74" s="142" t="s">
        <v>282</v>
      </c>
      <c r="C74" s="185" t="s">
        <v>283</v>
      </c>
      <c r="D74" s="136" t="s">
        <v>148</v>
      </c>
      <c r="E74" s="180">
        <v>4396.5</v>
      </c>
      <c r="F74" s="155"/>
      <c r="G74" s="155"/>
      <c r="H74" s="176"/>
      <c r="I74" s="174">
        <f t="shared" si="25"/>
        <v>0</v>
      </c>
      <c r="J74" s="174">
        <f t="shared" si="26"/>
        <v>0</v>
      </c>
      <c r="K74" s="182">
        <f t="shared" si="27"/>
        <v>0</v>
      </c>
      <c r="L74" s="182">
        <f t="shared" si="28"/>
        <v>0</v>
      </c>
      <c r="M74" s="182">
        <f t="shared" si="29"/>
        <v>0</v>
      </c>
      <c r="N74" s="182">
        <f t="shared" si="30"/>
        <v>0</v>
      </c>
      <c r="O74" s="166"/>
    </row>
    <row r="75" s="125" customFormat="1" ht="64.5" customHeight="1" outlineLevel="2" spans="1:15">
      <c r="A75" s="98">
        <v>34</v>
      </c>
      <c r="B75" s="142" t="s">
        <v>284</v>
      </c>
      <c r="C75" s="185" t="s">
        <v>285</v>
      </c>
      <c r="D75" s="136" t="s">
        <v>148</v>
      </c>
      <c r="E75" s="180">
        <v>3744.6</v>
      </c>
      <c r="F75" s="155"/>
      <c r="G75" s="155"/>
      <c r="H75" s="176"/>
      <c r="I75" s="174">
        <f t="shared" si="25"/>
        <v>0</v>
      </c>
      <c r="J75" s="174">
        <f t="shared" si="26"/>
        <v>0</v>
      </c>
      <c r="K75" s="182">
        <f t="shared" si="27"/>
        <v>0</v>
      </c>
      <c r="L75" s="182">
        <f t="shared" si="28"/>
        <v>0</v>
      </c>
      <c r="M75" s="182">
        <f t="shared" si="29"/>
        <v>0</v>
      </c>
      <c r="N75" s="182">
        <f t="shared" si="30"/>
        <v>0</v>
      </c>
      <c r="O75" s="166"/>
    </row>
    <row r="76" s="125" customFormat="1" ht="64.5" customHeight="1" outlineLevel="2" spans="1:15">
      <c r="A76" s="98">
        <v>35</v>
      </c>
      <c r="B76" s="142" t="s">
        <v>286</v>
      </c>
      <c r="C76" s="185" t="s">
        <v>287</v>
      </c>
      <c r="D76" s="136" t="s">
        <v>148</v>
      </c>
      <c r="E76" s="180">
        <v>573</v>
      </c>
      <c r="F76" s="155"/>
      <c r="G76" s="155"/>
      <c r="H76" s="176"/>
      <c r="I76" s="174">
        <f t="shared" si="25"/>
        <v>0</v>
      </c>
      <c r="J76" s="174">
        <f t="shared" si="26"/>
        <v>0</v>
      </c>
      <c r="K76" s="182">
        <f t="shared" si="27"/>
        <v>0</v>
      </c>
      <c r="L76" s="182">
        <f t="shared" si="28"/>
        <v>0</v>
      </c>
      <c r="M76" s="182">
        <f t="shared" si="29"/>
        <v>0</v>
      </c>
      <c r="N76" s="182">
        <f t="shared" si="30"/>
        <v>0</v>
      </c>
      <c r="O76" s="166"/>
    </row>
    <row r="77" s="125" customFormat="1" ht="96" customHeight="1" outlineLevel="2" spans="1:15">
      <c r="A77" s="98">
        <v>36</v>
      </c>
      <c r="B77" s="142" t="s">
        <v>288</v>
      </c>
      <c r="C77" s="185" t="s">
        <v>285</v>
      </c>
      <c r="D77" s="136" t="s">
        <v>148</v>
      </c>
      <c r="E77" s="180">
        <v>7903.4</v>
      </c>
      <c r="F77" s="155"/>
      <c r="G77" s="155"/>
      <c r="H77" s="176"/>
      <c r="I77" s="174">
        <f t="shared" si="25"/>
        <v>0</v>
      </c>
      <c r="J77" s="174">
        <f t="shared" si="26"/>
        <v>0</v>
      </c>
      <c r="K77" s="182">
        <f t="shared" si="27"/>
        <v>0</v>
      </c>
      <c r="L77" s="182">
        <f t="shared" si="28"/>
        <v>0</v>
      </c>
      <c r="M77" s="182">
        <f t="shared" si="29"/>
        <v>0</v>
      </c>
      <c r="N77" s="182">
        <f t="shared" si="30"/>
        <v>0</v>
      </c>
      <c r="O77" s="166"/>
    </row>
    <row r="78" s="125" customFormat="1" ht="93.75" customHeight="1" outlineLevel="2" spans="1:15">
      <c r="A78" s="98">
        <v>37</v>
      </c>
      <c r="B78" s="142" t="s">
        <v>289</v>
      </c>
      <c r="C78" s="185" t="s">
        <v>287</v>
      </c>
      <c r="D78" s="136" t="s">
        <v>148</v>
      </c>
      <c r="E78" s="180">
        <v>910</v>
      </c>
      <c r="F78" s="155"/>
      <c r="G78" s="155"/>
      <c r="H78" s="176"/>
      <c r="I78" s="174">
        <f t="shared" si="25"/>
        <v>0</v>
      </c>
      <c r="J78" s="174">
        <f t="shared" si="26"/>
        <v>0</v>
      </c>
      <c r="K78" s="182">
        <f t="shared" si="27"/>
        <v>0</v>
      </c>
      <c r="L78" s="182">
        <f t="shared" si="28"/>
        <v>0</v>
      </c>
      <c r="M78" s="182">
        <f t="shared" si="29"/>
        <v>0</v>
      </c>
      <c r="N78" s="182">
        <f t="shared" si="30"/>
        <v>0</v>
      </c>
      <c r="O78" s="166"/>
    </row>
    <row r="79" s="125" customFormat="1" ht="79.5" customHeight="1" outlineLevel="2" spans="1:15">
      <c r="A79" s="98">
        <v>38</v>
      </c>
      <c r="B79" s="142" t="s">
        <v>290</v>
      </c>
      <c r="C79" s="142" t="s">
        <v>291</v>
      </c>
      <c r="D79" s="136" t="s">
        <v>195</v>
      </c>
      <c r="E79" s="180">
        <v>420</v>
      </c>
      <c r="F79" s="155"/>
      <c r="G79" s="155" t="s">
        <v>292</v>
      </c>
      <c r="H79" s="176"/>
      <c r="I79" s="174">
        <f t="shared" si="25"/>
        <v>0</v>
      </c>
      <c r="J79" s="174">
        <f t="shared" si="26"/>
        <v>0</v>
      </c>
      <c r="K79" s="182">
        <f t="shared" si="27"/>
        <v>0</v>
      </c>
      <c r="L79" s="182">
        <f t="shared" si="28"/>
        <v>0</v>
      </c>
      <c r="M79" s="182">
        <f t="shared" si="29"/>
        <v>0</v>
      </c>
      <c r="N79" s="182">
        <f t="shared" si="30"/>
        <v>0</v>
      </c>
      <c r="O79" s="196"/>
    </row>
    <row r="80" s="125" customFormat="1" ht="84" outlineLevel="2" spans="1:15">
      <c r="A80" s="98">
        <v>39</v>
      </c>
      <c r="B80" s="142" t="s">
        <v>293</v>
      </c>
      <c r="C80" s="142" t="s">
        <v>294</v>
      </c>
      <c r="D80" s="136" t="s">
        <v>195</v>
      </c>
      <c r="E80" s="180">
        <v>74</v>
      </c>
      <c r="F80" s="155"/>
      <c r="G80" s="155" t="s">
        <v>292</v>
      </c>
      <c r="H80" s="176"/>
      <c r="I80" s="174">
        <f t="shared" si="25"/>
        <v>0</v>
      </c>
      <c r="J80" s="174">
        <f t="shared" si="26"/>
        <v>0</v>
      </c>
      <c r="K80" s="182">
        <f t="shared" si="27"/>
        <v>0</v>
      </c>
      <c r="L80" s="182">
        <f t="shared" si="28"/>
        <v>0</v>
      </c>
      <c r="M80" s="182">
        <f t="shared" si="29"/>
        <v>0</v>
      </c>
      <c r="N80" s="182">
        <f t="shared" si="30"/>
        <v>0</v>
      </c>
      <c r="O80" s="197" t="s">
        <v>295</v>
      </c>
    </row>
    <row r="81" s="125" customFormat="1" ht="45" customHeight="1" outlineLevel="2" spans="1:15">
      <c r="A81" s="98">
        <v>40</v>
      </c>
      <c r="B81" s="142" t="s">
        <v>296</v>
      </c>
      <c r="C81" s="142" t="s">
        <v>297</v>
      </c>
      <c r="D81" s="136" t="s">
        <v>195</v>
      </c>
      <c r="E81" s="180">
        <v>1</v>
      </c>
      <c r="F81" s="155"/>
      <c r="G81" s="155"/>
      <c r="H81" s="176"/>
      <c r="I81" s="174">
        <f t="shared" si="25"/>
        <v>0</v>
      </c>
      <c r="J81" s="174">
        <f t="shared" si="26"/>
        <v>0</v>
      </c>
      <c r="K81" s="182">
        <f t="shared" si="27"/>
        <v>0</v>
      </c>
      <c r="L81" s="182">
        <f t="shared" si="28"/>
        <v>0</v>
      </c>
      <c r="M81" s="182">
        <f t="shared" si="29"/>
        <v>0</v>
      </c>
      <c r="N81" s="182">
        <f t="shared" si="30"/>
        <v>0</v>
      </c>
      <c r="O81" s="197"/>
    </row>
    <row r="82" s="125" customFormat="1" ht="62.45" customHeight="1" outlineLevel="2" spans="1:15">
      <c r="A82" s="98">
        <v>41</v>
      </c>
      <c r="B82" s="142" t="s">
        <v>296</v>
      </c>
      <c r="C82" s="142" t="s">
        <v>298</v>
      </c>
      <c r="D82" s="136" t="s">
        <v>195</v>
      </c>
      <c r="E82" s="180">
        <v>4</v>
      </c>
      <c r="F82" s="155"/>
      <c r="G82" s="155"/>
      <c r="H82" s="176"/>
      <c r="I82" s="174">
        <f t="shared" si="25"/>
        <v>0</v>
      </c>
      <c r="J82" s="174">
        <f t="shared" si="26"/>
        <v>0</v>
      </c>
      <c r="K82" s="182">
        <f t="shared" si="27"/>
        <v>0</v>
      </c>
      <c r="L82" s="182">
        <f t="shared" si="28"/>
        <v>0</v>
      </c>
      <c r="M82" s="182">
        <f t="shared" si="29"/>
        <v>0</v>
      </c>
      <c r="N82" s="182">
        <f t="shared" si="30"/>
        <v>0</v>
      </c>
      <c r="O82" s="197"/>
    </row>
    <row r="83" s="125" customFormat="1" ht="45" customHeight="1" outlineLevel="2" spans="1:15">
      <c r="A83" s="98">
        <v>42</v>
      </c>
      <c r="B83" s="142" t="s">
        <v>299</v>
      </c>
      <c r="C83" s="142" t="s">
        <v>300</v>
      </c>
      <c r="D83" s="136" t="s">
        <v>195</v>
      </c>
      <c r="E83" s="180">
        <v>122</v>
      </c>
      <c r="F83" s="155"/>
      <c r="G83" s="155"/>
      <c r="H83" s="176"/>
      <c r="I83" s="174">
        <f t="shared" si="25"/>
        <v>0</v>
      </c>
      <c r="J83" s="174">
        <f t="shared" si="26"/>
        <v>0</v>
      </c>
      <c r="K83" s="182">
        <f t="shared" si="27"/>
        <v>0</v>
      </c>
      <c r="L83" s="182">
        <f t="shared" si="28"/>
        <v>0</v>
      </c>
      <c r="M83" s="182">
        <f t="shared" si="29"/>
        <v>0</v>
      </c>
      <c r="N83" s="182">
        <f t="shared" si="30"/>
        <v>0</v>
      </c>
      <c r="O83" s="166"/>
    </row>
    <row r="84" s="125" customFormat="1" ht="57" customHeight="1" outlineLevel="2" spans="1:15">
      <c r="A84" s="98">
        <v>43</v>
      </c>
      <c r="B84" s="142" t="s">
        <v>301</v>
      </c>
      <c r="C84" s="142" t="s">
        <v>302</v>
      </c>
      <c r="D84" s="136" t="s">
        <v>195</v>
      </c>
      <c r="E84" s="180">
        <v>58</v>
      </c>
      <c r="F84" s="155"/>
      <c r="G84" s="155"/>
      <c r="H84" s="176"/>
      <c r="I84" s="174">
        <f t="shared" si="25"/>
        <v>0</v>
      </c>
      <c r="J84" s="174">
        <f t="shared" si="26"/>
        <v>0</v>
      </c>
      <c r="K84" s="182">
        <f t="shared" si="27"/>
        <v>0</v>
      </c>
      <c r="L84" s="182">
        <f t="shared" si="28"/>
        <v>0</v>
      </c>
      <c r="M84" s="182">
        <f t="shared" si="29"/>
        <v>0</v>
      </c>
      <c r="N84" s="182">
        <f t="shared" si="30"/>
        <v>0</v>
      </c>
      <c r="O84" s="166"/>
    </row>
    <row r="85" s="125" customFormat="1" ht="45" customHeight="1" outlineLevel="2" spans="1:15">
      <c r="A85" s="98">
        <v>44</v>
      </c>
      <c r="B85" s="142" t="s">
        <v>303</v>
      </c>
      <c r="C85" s="142" t="s">
        <v>304</v>
      </c>
      <c r="D85" s="136" t="s">
        <v>195</v>
      </c>
      <c r="E85" s="180">
        <v>4</v>
      </c>
      <c r="F85" s="155"/>
      <c r="G85" s="155"/>
      <c r="H85" s="176"/>
      <c r="I85" s="174">
        <f t="shared" si="25"/>
        <v>0</v>
      </c>
      <c r="J85" s="174">
        <f t="shared" si="26"/>
        <v>0</v>
      </c>
      <c r="K85" s="182">
        <f t="shared" si="27"/>
        <v>0</v>
      </c>
      <c r="L85" s="182">
        <f t="shared" si="28"/>
        <v>0</v>
      </c>
      <c r="M85" s="182">
        <f t="shared" si="29"/>
        <v>0</v>
      </c>
      <c r="N85" s="182">
        <f t="shared" si="30"/>
        <v>0</v>
      </c>
      <c r="O85" s="166"/>
    </row>
    <row r="86" s="125" customFormat="1" ht="45" customHeight="1" outlineLevel="2" spans="1:15">
      <c r="A86" s="98">
        <v>45</v>
      </c>
      <c r="B86" s="142" t="s">
        <v>303</v>
      </c>
      <c r="C86" s="142" t="s">
        <v>305</v>
      </c>
      <c r="D86" s="136" t="s">
        <v>195</v>
      </c>
      <c r="E86" s="180">
        <v>6</v>
      </c>
      <c r="F86" s="155"/>
      <c r="G86" s="155"/>
      <c r="H86" s="176"/>
      <c r="I86" s="174">
        <f t="shared" si="25"/>
        <v>0</v>
      </c>
      <c r="J86" s="174">
        <f t="shared" si="26"/>
        <v>0</v>
      </c>
      <c r="K86" s="182">
        <f t="shared" si="27"/>
        <v>0</v>
      </c>
      <c r="L86" s="182">
        <f t="shared" si="28"/>
        <v>0</v>
      </c>
      <c r="M86" s="182">
        <f t="shared" si="29"/>
        <v>0</v>
      </c>
      <c r="N86" s="182">
        <f t="shared" si="30"/>
        <v>0</v>
      </c>
      <c r="O86" s="166"/>
    </row>
    <row r="87" s="125" customFormat="1" ht="45" customHeight="1" outlineLevel="2" spans="1:15">
      <c r="A87" s="98">
        <v>46</v>
      </c>
      <c r="B87" s="142" t="s">
        <v>306</v>
      </c>
      <c r="C87" s="142" t="s">
        <v>307</v>
      </c>
      <c r="D87" s="136" t="s">
        <v>195</v>
      </c>
      <c r="E87" s="180">
        <v>8</v>
      </c>
      <c r="F87" s="155"/>
      <c r="G87" s="155"/>
      <c r="H87" s="176"/>
      <c r="I87" s="174">
        <f t="shared" si="25"/>
        <v>0</v>
      </c>
      <c r="J87" s="174">
        <f t="shared" si="26"/>
        <v>0</v>
      </c>
      <c r="K87" s="182">
        <f t="shared" si="27"/>
        <v>0</v>
      </c>
      <c r="L87" s="182">
        <f t="shared" si="28"/>
        <v>0</v>
      </c>
      <c r="M87" s="182">
        <f t="shared" si="29"/>
        <v>0</v>
      </c>
      <c r="N87" s="182">
        <f t="shared" si="30"/>
        <v>0</v>
      </c>
      <c r="O87" s="166"/>
    </row>
    <row r="88" s="125" customFormat="1" ht="45" customHeight="1" outlineLevel="2" spans="1:15">
      <c r="A88" s="98">
        <v>47</v>
      </c>
      <c r="B88" s="142" t="s">
        <v>306</v>
      </c>
      <c r="C88" s="142" t="s">
        <v>308</v>
      </c>
      <c r="D88" s="136" t="s">
        <v>195</v>
      </c>
      <c r="E88" s="180">
        <v>2</v>
      </c>
      <c r="F88" s="155"/>
      <c r="G88" s="155"/>
      <c r="H88" s="176"/>
      <c r="I88" s="174">
        <f t="shared" si="25"/>
        <v>0</v>
      </c>
      <c r="J88" s="174">
        <f t="shared" si="26"/>
        <v>0</v>
      </c>
      <c r="K88" s="182">
        <f t="shared" si="27"/>
        <v>0</v>
      </c>
      <c r="L88" s="182">
        <f t="shared" si="28"/>
        <v>0</v>
      </c>
      <c r="M88" s="182">
        <f t="shared" si="29"/>
        <v>0</v>
      </c>
      <c r="N88" s="182">
        <f t="shared" si="30"/>
        <v>0</v>
      </c>
      <c r="O88" s="166"/>
    </row>
    <row r="89" s="125" customFormat="1" ht="45" customHeight="1" outlineLevel="2" spans="1:15">
      <c r="A89" s="98">
        <v>48</v>
      </c>
      <c r="B89" s="142" t="s">
        <v>309</v>
      </c>
      <c r="C89" s="142" t="s">
        <v>310</v>
      </c>
      <c r="D89" s="136" t="s">
        <v>195</v>
      </c>
      <c r="E89" s="180">
        <v>122</v>
      </c>
      <c r="F89" s="155"/>
      <c r="G89" s="155"/>
      <c r="H89" s="176"/>
      <c r="I89" s="174">
        <f t="shared" si="25"/>
        <v>0</v>
      </c>
      <c r="J89" s="174">
        <f t="shared" si="26"/>
        <v>0</v>
      </c>
      <c r="K89" s="182">
        <f t="shared" si="27"/>
        <v>0</v>
      </c>
      <c r="L89" s="182">
        <f t="shared" si="28"/>
        <v>0</v>
      </c>
      <c r="M89" s="182">
        <f t="shared" si="29"/>
        <v>0</v>
      </c>
      <c r="N89" s="182">
        <f t="shared" si="30"/>
        <v>0</v>
      </c>
      <c r="O89" s="166"/>
    </row>
    <row r="90" s="125" customFormat="1" ht="45" customHeight="1" outlineLevel="2" spans="1:15">
      <c r="A90" s="98">
        <v>49</v>
      </c>
      <c r="B90" s="142" t="s">
        <v>311</v>
      </c>
      <c r="C90" s="142" t="s">
        <v>312</v>
      </c>
      <c r="D90" s="136" t="s">
        <v>195</v>
      </c>
      <c r="E90" s="180">
        <v>18</v>
      </c>
      <c r="F90" s="155"/>
      <c r="G90" s="155"/>
      <c r="H90" s="176"/>
      <c r="I90" s="174">
        <f t="shared" si="25"/>
        <v>0</v>
      </c>
      <c r="J90" s="174">
        <f t="shared" si="26"/>
        <v>0</v>
      </c>
      <c r="K90" s="182">
        <f t="shared" si="27"/>
        <v>0</v>
      </c>
      <c r="L90" s="182">
        <f t="shared" si="28"/>
        <v>0</v>
      </c>
      <c r="M90" s="182">
        <f t="shared" si="29"/>
        <v>0</v>
      </c>
      <c r="N90" s="182">
        <f t="shared" si="30"/>
        <v>0</v>
      </c>
      <c r="O90" s="166"/>
    </row>
    <row r="91" s="125" customFormat="1" ht="45" customHeight="1" outlineLevel="2" spans="1:15">
      <c r="A91" s="98">
        <v>50</v>
      </c>
      <c r="B91" s="142" t="s">
        <v>313</v>
      </c>
      <c r="C91" s="142" t="s">
        <v>314</v>
      </c>
      <c r="D91" s="136" t="s">
        <v>195</v>
      </c>
      <c r="E91" s="180">
        <v>73</v>
      </c>
      <c r="F91" s="155"/>
      <c r="G91" s="155"/>
      <c r="H91" s="176"/>
      <c r="I91" s="174">
        <f t="shared" si="25"/>
        <v>0</v>
      </c>
      <c r="J91" s="174">
        <f t="shared" si="26"/>
        <v>0</v>
      </c>
      <c r="K91" s="182">
        <f t="shared" si="27"/>
        <v>0</v>
      </c>
      <c r="L91" s="182">
        <f t="shared" si="28"/>
        <v>0</v>
      </c>
      <c r="M91" s="182">
        <f t="shared" si="29"/>
        <v>0</v>
      </c>
      <c r="N91" s="182">
        <f t="shared" si="30"/>
        <v>0</v>
      </c>
      <c r="O91" s="166"/>
    </row>
    <row r="92" s="125" customFormat="1" ht="45" customHeight="1" outlineLevel="2" spans="1:15">
      <c r="A92" s="98">
        <v>51</v>
      </c>
      <c r="B92" s="142" t="s">
        <v>315</v>
      </c>
      <c r="C92" s="142" t="s">
        <v>316</v>
      </c>
      <c r="D92" s="136" t="s">
        <v>184</v>
      </c>
      <c r="E92" s="180">
        <v>22</v>
      </c>
      <c r="F92" s="155"/>
      <c r="G92" s="155"/>
      <c r="H92" s="176"/>
      <c r="I92" s="174">
        <f t="shared" si="25"/>
        <v>0</v>
      </c>
      <c r="J92" s="174">
        <f t="shared" si="26"/>
        <v>0</v>
      </c>
      <c r="K92" s="182">
        <f t="shared" si="27"/>
        <v>0</v>
      </c>
      <c r="L92" s="182">
        <f t="shared" si="28"/>
        <v>0</v>
      </c>
      <c r="M92" s="182">
        <f t="shared" si="29"/>
        <v>0</v>
      </c>
      <c r="N92" s="182">
        <f t="shared" si="30"/>
        <v>0</v>
      </c>
      <c r="O92" s="166"/>
    </row>
    <row r="93" s="125" customFormat="1" ht="45" customHeight="1" outlineLevel="2" spans="1:15">
      <c r="A93" s="98">
        <v>52</v>
      </c>
      <c r="B93" s="142" t="s">
        <v>317</v>
      </c>
      <c r="C93" s="142" t="s">
        <v>318</v>
      </c>
      <c r="D93" s="136" t="s">
        <v>184</v>
      </c>
      <c r="E93" s="180">
        <v>56</v>
      </c>
      <c r="F93" s="155"/>
      <c r="G93" s="155"/>
      <c r="H93" s="176"/>
      <c r="I93" s="174">
        <f t="shared" si="25"/>
        <v>0</v>
      </c>
      <c r="J93" s="174">
        <f t="shared" si="26"/>
        <v>0</v>
      </c>
      <c r="K93" s="182">
        <f t="shared" si="27"/>
        <v>0</v>
      </c>
      <c r="L93" s="182">
        <f t="shared" si="28"/>
        <v>0</v>
      </c>
      <c r="M93" s="182">
        <f t="shared" si="29"/>
        <v>0</v>
      </c>
      <c r="N93" s="182">
        <f t="shared" si="30"/>
        <v>0</v>
      </c>
      <c r="O93" s="166"/>
    </row>
    <row r="94" s="125" customFormat="1" ht="45" customHeight="1" outlineLevel="2" spans="1:15">
      <c r="A94" s="98">
        <v>53</v>
      </c>
      <c r="B94" s="142" t="s">
        <v>319</v>
      </c>
      <c r="C94" s="142" t="s">
        <v>320</v>
      </c>
      <c r="D94" s="136" t="s">
        <v>184</v>
      </c>
      <c r="E94" s="180">
        <v>11</v>
      </c>
      <c r="F94" s="155"/>
      <c r="G94" s="155"/>
      <c r="H94" s="176"/>
      <c r="I94" s="174">
        <f t="shared" si="25"/>
        <v>0</v>
      </c>
      <c r="J94" s="174">
        <f t="shared" si="26"/>
        <v>0</v>
      </c>
      <c r="K94" s="182">
        <f t="shared" si="27"/>
        <v>0</v>
      </c>
      <c r="L94" s="182">
        <f t="shared" si="28"/>
        <v>0</v>
      </c>
      <c r="M94" s="182">
        <f t="shared" si="29"/>
        <v>0</v>
      </c>
      <c r="N94" s="182">
        <f t="shared" si="30"/>
        <v>0</v>
      </c>
      <c r="O94" s="166"/>
    </row>
    <row r="95" s="125" customFormat="1" ht="45" customHeight="1" outlineLevel="2" spans="1:15">
      <c r="A95" s="98">
        <v>54</v>
      </c>
      <c r="B95" s="142" t="s">
        <v>321</v>
      </c>
      <c r="C95" s="142" t="s">
        <v>322</v>
      </c>
      <c r="D95" s="136" t="s">
        <v>184</v>
      </c>
      <c r="E95" s="180">
        <v>3</v>
      </c>
      <c r="F95" s="186"/>
      <c r="G95" s="186"/>
      <c r="H95" s="176"/>
      <c r="I95" s="174">
        <f t="shared" si="25"/>
        <v>0</v>
      </c>
      <c r="J95" s="174">
        <f t="shared" si="26"/>
        <v>0</v>
      </c>
      <c r="K95" s="182">
        <f t="shared" si="27"/>
        <v>0</v>
      </c>
      <c r="L95" s="182">
        <f t="shared" si="28"/>
        <v>0</v>
      </c>
      <c r="M95" s="182">
        <f t="shared" si="29"/>
        <v>0</v>
      </c>
      <c r="N95" s="182">
        <f t="shared" si="30"/>
        <v>0</v>
      </c>
      <c r="O95" s="166"/>
    </row>
    <row r="96" s="125" customFormat="1" ht="45" customHeight="1" outlineLevel="2" spans="1:15">
      <c r="A96" s="98">
        <v>55</v>
      </c>
      <c r="B96" s="142" t="s">
        <v>323</v>
      </c>
      <c r="C96" s="142" t="s">
        <v>324</v>
      </c>
      <c r="D96" s="136" t="s">
        <v>184</v>
      </c>
      <c r="E96" s="180">
        <v>4</v>
      </c>
      <c r="F96" s="155"/>
      <c r="G96" s="155"/>
      <c r="H96" s="176"/>
      <c r="I96" s="174">
        <f t="shared" si="25"/>
        <v>0</v>
      </c>
      <c r="J96" s="174">
        <f t="shared" si="26"/>
        <v>0</v>
      </c>
      <c r="K96" s="182">
        <f t="shared" si="27"/>
        <v>0</v>
      </c>
      <c r="L96" s="182">
        <f t="shared" si="28"/>
        <v>0</v>
      </c>
      <c r="M96" s="182">
        <f t="shared" si="29"/>
        <v>0</v>
      </c>
      <c r="N96" s="182">
        <f t="shared" si="30"/>
        <v>0</v>
      </c>
      <c r="O96" s="166"/>
    </row>
    <row r="97" s="125" customFormat="1" ht="45" customHeight="1" outlineLevel="2" spans="1:15">
      <c r="A97" s="98">
        <v>56</v>
      </c>
      <c r="B97" s="142" t="s">
        <v>325</v>
      </c>
      <c r="C97" s="142" t="s">
        <v>326</v>
      </c>
      <c r="D97" s="136" t="s">
        <v>184</v>
      </c>
      <c r="E97" s="180">
        <v>98</v>
      </c>
      <c r="F97" s="186"/>
      <c r="G97" s="186"/>
      <c r="H97" s="176"/>
      <c r="I97" s="174">
        <f t="shared" si="25"/>
        <v>0</v>
      </c>
      <c r="J97" s="174">
        <f t="shared" si="26"/>
        <v>0</v>
      </c>
      <c r="K97" s="182">
        <f t="shared" si="27"/>
        <v>0</v>
      </c>
      <c r="L97" s="182">
        <f t="shared" si="28"/>
        <v>0</v>
      </c>
      <c r="M97" s="182">
        <f t="shared" si="29"/>
        <v>0</v>
      </c>
      <c r="N97" s="182">
        <f t="shared" si="30"/>
        <v>0</v>
      </c>
      <c r="O97" s="166"/>
    </row>
    <row r="98" s="125" customFormat="1" ht="45" customHeight="1" outlineLevel="2" spans="1:15">
      <c r="A98" s="98">
        <v>57</v>
      </c>
      <c r="B98" s="142" t="s">
        <v>325</v>
      </c>
      <c r="C98" s="142" t="s">
        <v>327</v>
      </c>
      <c r="D98" s="136" t="s">
        <v>184</v>
      </c>
      <c r="E98" s="180">
        <v>16</v>
      </c>
      <c r="F98" s="186"/>
      <c r="G98" s="186"/>
      <c r="H98" s="176"/>
      <c r="I98" s="174">
        <f t="shared" si="25"/>
        <v>0</v>
      </c>
      <c r="J98" s="174">
        <f t="shared" si="26"/>
        <v>0</v>
      </c>
      <c r="K98" s="182">
        <f t="shared" si="27"/>
        <v>0</v>
      </c>
      <c r="L98" s="182">
        <f t="shared" si="28"/>
        <v>0</v>
      </c>
      <c r="M98" s="182">
        <f t="shared" si="29"/>
        <v>0</v>
      </c>
      <c r="N98" s="182">
        <f t="shared" si="30"/>
        <v>0</v>
      </c>
      <c r="O98" s="166"/>
    </row>
    <row r="99" s="125" customFormat="1" ht="45" customHeight="1" outlineLevel="2" spans="1:15">
      <c r="A99" s="98">
        <v>58</v>
      </c>
      <c r="B99" s="142" t="s">
        <v>328</v>
      </c>
      <c r="C99" s="142" t="s">
        <v>329</v>
      </c>
      <c r="D99" s="136" t="s">
        <v>184</v>
      </c>
      <c r="E99" s="180">
        <v>16</v>
      </c>
      <c r="F99" s="186"/>
      <c r="G99" s="186"/>
      <c r="H99" s="176"/>
      <c r="I99" s="174">
        <f t="shared" si="25"/>
        <v>0</v>
      </c>
      <c r="J99" s="174">
        <f t="shared" si="26"/>
        <v>0</v>
      </c>
      <c r="K99" s="182">
        <f t="shared" si="27"/>
        <v>0</v>
      </c>
      <c r="L99" s="182">
        <f t="shared" si="28"/>
        <v>0</v>
      </c>
      <c r="M99" s="182">
        <f t="shared" si="29"/>
        <v>0</v>
      </c>
      <c r="N99" s="182">
        <f t="shared" si="30"/>
        <v>0</v>
      </c>
      <c r="O99" s="166"/>
    </row>
    <row r="100" s="125" customFormat="1" ht="45" customHeight="1" outlineLevel="2" spans="1:15">
      <c r="A100" s="98">
        <v>59</v>
      </c>
      <c r="B100" s="142" t="s">
        <v>330</v>
      </c>
      <c r="C100" s="142" t="s">
        <v>331</v>
      </c>
      <c r="D100" s="136" t="s">
        <v>184</v>
      </c>
      <c r="E100" s="180">
        <v>118</v>
      </c>
      <c r="F100" s="186"/>
      <c r="G100" s="181" t="s">
        <v>257</v>
      </c>
      <c r="H100" s="176"/>
      <c r="I100" s="174">
        <f t="shared" si="25"/>
        <v>0</v>
      </c>
      <c r="J100" s="174">
        <f t="shared" si="26"/>
        <v>0</v>
      </c>
      <c r="K100" s="182">
        <f t="shared" si="27"/>
        <v>0</v>
      </c>
      <c r="L100" s="182">
        <f t="shared" si="28"/>
        <v>0</v>
      </c>
      <c r="M100" s="182">
        <f t="shared" si="29"/>
        <v>0</v>
      </c>
      <c r="N100" s="182">
        <f t="shared" si="30"/>
        <v>0</v>
      </c>
      <c r="O100" s="166"/>
    </row>
    <row r="101" s="125" customFormat="1" ht="45" customHeight="1" outlineLevel="2" spans="1:15">
      <c r="A101" s="98">
        <v>60</v>
      </c>
      <c r="B101" s="135" t="s">
        <v>332</v>
      </c>
      <c r="C101" s="99" t="s">
        <v>333</v>
      </c>
      <c r="D101" s="136" t="s">
        <v>167</v>
      </c>
      <c r="E101" s="180">
        <v>10</v>
      </c>
      <c r="F101" s="186"/>
      <c r="G101" s="181"/>
      <c r="H101" s="176"/>
      <c r="I101" s="174">
        <f t="shared" si="25"/>
        <v>0</v>
      </c>
      <c r="J101" s="174">
        <f t="shared" si="26"/>
        <v>0</v>
      </c>
      <c r="K101" s="182">
        <f t="shared" si="27"/>
        <v>0</v>
      </c>
      <c r="L101" s="182">
        <f t="shared" si="28"/>
        <v>0</v>
      </c>
      <c r="M101" s="182">
        <f t="shared" si="29"/>
        <v>0</v>
      </c>
      <c r="N101" s="182">
        <f t="shared" si="30"/>
        <v>0</v>
      </c>
      <c r="O101" s="166"/>
    </row>
    <row r="102" s="125" customFormat="1" ht="45" customHeight="1" outlineLevel="2" spans="1:15">
      <c r="A102" s="98">
        <v>61</v>
      </c>
      <c r="B102" s="135" t="s">
        <v>332</v>
      </c>
      <c r="C102" s="99" t="s">
        <v>334</v>
      </c>
      <c r="D102" s="136" t="s">
        <v>167</v>
      </c>
      <c r="E102" s="180">
        <v>2</v>
      </c>
      <c r="F102" s="186"/>
      <c r="G102" s="181"/>
      <c r="H102" s="176"/>
      <c r="I102" s="174">
        <f t="shared" si="25"/>
        <v>0</v>
      </c>
      <c r="J102" s="174">
        <f t="shared" si="26"/>
        <v>0</v>
      </c>
      <c r="K102" s="182">
        <f t="shared" si="27"/>
        <v>0</v>
      </c>
      <c r="L102" s="182">
        <f t="shared" si="28"/>
        <v>0</v>
      </c>
      <c r="M102" s="182">
        <f t="shared" si="29"/>
        <v>0</v>
      </c>
      <c r="N102" s="182">
        <f t="shared" si="30"/>
        <v>0</v>
      </c>
      <c r="O102" s="166"/>
    </row>
    <row r="103" s="125" customFormat="1" ht="45" customHeight="1" outlineLevel="2" spans="1:15">
      <c r="A103" s="98">
        <v>62</v>
      </c>
      <c r="B103" s="114" t="s">
        <v>335</v>
      </c>
      <c r="C103" s="104" t="s">
        <v>336</v>
      </c>
      <c r="D103" s="98" t="s">
        <v>337</v>
      </c>
      <c r="E103" s="137">
        <v>1</v>
      </c>
      <c r="F103" s="186"/>
      <c r="G103" s="186"/>
      <c r="H103" s="176"/>
      <c r="I103" s="174">
        <f t="shared" si="25"/>
        <v>0</v>
      </c>
      <c r="J103" s="174">
        <f t="shared" si="26"/>
        <v>0</v>
      </c>
      <c r="K103" s="182">
        <f t="shared" si="27"/>
        <v>0</v>
      </c>
      <c r="L103" s="182">
        <f t="shared" si="28"/>
        <v>0</v>
      </c>
      <c r="M103" s="182">
        <f t="shared" si="29"/>
        <v>0</v>
      </c>
      <c r="N103" s="182">
        <f t="shared" si="30"/>
        <v>0</v>
      </c>
      <c r="O103" s="166"/>
    </row>
    <row r="104" s="125" customFormat="1" ht="45" customHeight="1" outlineLevel="2" spans="1:15">
      <c r="A104" s="98">
        <v>63</v>
      </c>
      <c r="B104" s="157" t="s">
        <v>338</v>
      </c>
      <c r="C104" s="99" t="s">
        <v>339</v>
      </c>
      <c r="D104" s="98" t="s">
        <v>340</v>
      </c>
      <c r="E104" s="137">
        <v>4</v>
      </c>
      <c r="F104" s="186"/>
      <c r="G104" s="186"/>
      <c r="H104" s="176"/>
      <c r="I104" s="174">
        <f t="shared" si="25"/>
        <v>0</v>
      </c>
      <c r="J104" s="174">
        <f t="shared" si="26"/>
        <v>0</v>
      </c>
      <c r="K104" s="182">
        <f t="shared" si="27"/>
        <v>0</v>
      </c>
      <c r="L104" s="182">
        <f t="shared" si="28"/>
        <v>0</v>
      </c>
      <c r="M104" s="182">
        <f t="shared" si="29"/>
        <v>0</v>
      </c>
      <c r="N104" s="182">
        <f t="shared" si="30"/>
        <v>0</v>
      </c>
      <c r="O104" s="166"/>
    </row>
    <row r="105" s="125" customFormat="1" ht="45" customHeight="1" outlineLevel="2" spans="1:15">
      <c r="A105" s="98">
        <v>64</v>
      </c>
      <c r="B105" s="157" t="s">
        <v>341</v>
      </c>
      <c r="C105" s="99" t="s">
        <v>342</v>
      </c>
      <c r="D105" s="98" t="s">
        <v>340</v>
      </c>
      <c r="E105" s="137">
        <v>4</v>
      </c>
      <c r="F105" s="186"/>
      <c r="G105" s="186"/>
      <c r="H105" s="176"/>
      <c r="I105" s="174">
        <f t="shared" si="25"/>
        <v>0</v>
      </c>
      <c r="J105" s="174">
        <f t="shared" si="26"/>
        <v>0</v>
      </c>
      <c r="K105" s="182">
        <f t="shared" si="27"/>
        <v>0</v>
      </c>
      <c r="L105" s="182">
        <f t="shared" si="28"/>
        <v>0</v>
      </c>
      <c r="M105" s="182">
        <f t="shared" si="29"/>
        <v>0</v>
      </c>
      <c r="N105" s="182">
        <f t="shared" si="30"/>
        <v>0</v>
      </c>
      <c r="O105" s="166"/>
    </row>
    <row r="106" ht="18.75" customHeight="1" outlineLevel="1" spans="1:15">
      <c r="A106" s="169" t="s">
        <v>343</v>
      </c>
      <c r="B106" s="170" t="s">
        <v>344</v>
      </c>
      <c r="C106" s="170"/>
      <c r="D106" s="96"/>
      <c r="E106" s="162"/>
      <c r="F106" s="96"/>
      <c r="G106" s="96"/>
      <c r="H106" s="96"/>
      <c r="I106" s="96"/>
      <c r="J106" s="96"/>
      <c r="K106" s="162"/>
      <c r="L106" s="120">
        <f>SUM(L107)</f>
        <v>0</v>
      </c>
      <c r="M106" s="120">
        <f t="shared" ref="M106:N106" si="31">SUM(M107)</f>
        <v>0</v>
      </c>
      <c r="N106" s="120">
        <f t="shared" si="31"/>
        <v>0</v>
      </c>
      <c r="O106" s="96"/>
    </row>
    <row r="107" s="125" customFormat="1" ht="54.75" customHeight="1" outlineLevel="2" spans="1:15">
      <c r="A107" s="98">
        <v>1</v>
      </c>
      <c r="B107" s="148" t="s">
        <v>206</v>
      </c>
      <c r="C107" s="149" t="s">
        <v>345</v>
      </c>
      <c r="D107" s="136" t="s">
        <v>167</v>
      </c>
      <c r="E107" s="173">
        <v>8</v>
      </c>
      <c r="F107" s="155"/>
      <c r="G107" s="155"/>
      <c r="H107" s="176"/>
      <c r="I107" s="174">
        <f t="shared" ref="I107" si="32">SUM(F107:H107)</f>
        <v>0</v>
      </c>
      <c r="J107" s="174">
        <f t="shared" ref="J107" si="33">I107*11%</f>
        <v>0</v>
      </c>
      <c r="K107" s="182">
        <f t="shared" ref="K107" si="34">I107+J107</f>
        <v>0</v>
      </c>
      <c r="L107" s="182">
        <f t="shared" ref="L107" si="35">$E107*I107</f>
        <v>0</v>
      </c>
      <c r="M107" s="182">
        <f t="shared" ref="M107" si="36">$E107*J107</f>
        <v>0</v>
      </c>
      <c r="N107" s="182">
        <f t="shared" ref="N107" si="37">$E107*K107</f>
        <v>0</v>
      </c>
      <c r="O107" s="166"/>
    </row>
    <row r="108" ht="18.75" customHeight="1" outlineLevel="1" spans="1:15">
      <c r="A108" s="93" t="s">
        <v>346</v>
      </c>
      <c r="B108" s="170" t="s">
        <v>347</v>
      </c>
      <c r="C108" s="170"/>
      <c r="D108" s="96"/>
      <c r="E108" s="162"/>
      <c r="F108" s="96"/>
      <c r="G108" s="96"/>
      <c r="H108" s="96"/>
      <c r="I108" s="96"/>
      <c r="J108" s="96"/>
      <c r="K108" s="162"/>
      <c r="L108" s="120">
        <f>SUM(L109:L116)</f>
        <v>0</v>
      </c>
      <c r="M108" s="120">
        <f t="shared" ref="M108:N108" si="38">SUM(M109:M116)</f>
        <v>0</v>
      </c>
      <c r="N108" s="120">
        <f t="shared" si="38"/>
        <v>0</v>
      </c>
      <c r="O108" s="96"/>
    </row>
    <row r="109" s="125" customFormat="1" ht="44.25" customHeight="1" outlineLevel="2" spans="1:15">
      <c r="A109" s="136">
        <v>1</v>
      </c>
      <c r="B109" s="142" t="s">
        <v>348</v>
      </c>
      <c r="C109" s="142" t="s">
        <v>349</v>
      </c>
      <c r="D109" s="136" t="s">
        <v>236</v>
      </c>
      <c r="E109" s="173">
        <v>22</v>
      </c>
      <c r="F109" s="155"/>
      <c r="G109" s="176"/>
      <c r="H109" s="176"/>
      <c r="I109" s="174">
        <f t="shared" ref="I109:I116" si="39">SUM(F109:H109)</f>
        <v>0</v>
      </c>
      <c r="J109" s="174">
        <f t="shared" ref="J109:J116" si="40">I109*11%</f>
        <v>0</v>
      </c>
      <c r="K109" s="182">
        <f t="shared" ref="K109:K116" si="41">I109+J109</f>
        <v>0</v>
      </c>
      <c r="L109" s="182">
        <f t="shared" ref="L109:N116" si="42">$E109*I109</f>
        <v>0</v>
      </c>
      <c r="M109" s="182">
        <f t="shared" si="42"/>
        <v>0</v>
      </c>
      <c r="N109" s="182">
        <f t="shared" si="42"/>
        <v>0</v>
      </c>
      <c r="O109" s="166"/>
    </row>
    <row r="110" s="125" customFormat="1" ht="80.25" customHeight="1" outlineLevel="2" spans="1:15">
      <c r="A110" s="136">
        <v>2</v>
      </c>
      <c r="B110" s="142" t="s">
        <v>350</v>
      </c>
      <c r="C110" s="142" t="s">
        <v>351</v>
      </c>
      <c r="D110" s="136" t="s">
        <v>148</v>
      </c>
      <c r="E110" s="173">
        <v>22.6</v>
      </c>
      <c r="F110" s="155"/>
      <c r="G110" s="155"/>
      <c r="H110" s="176"/>
      <c r="I110" s="174">
        <f t="shared" ref="I110:I116" si="43">SUM(F110:H110)</f>
        <v>0</v>
      </c>
      <c r="J110" s="174">
        <f t="shared" ref="J110:J116" si="44">I110*11%</f>
        <v>0</v>
      </c>
      <c r="K110" s="182">
        <f t="shared" ref="K110:K116" si="45">I110+J110</f>
        <v>0</v>
      </c>
      <c r="L110" s="182">
        <f t="shared" ref="L110:L116" si="46">$E110*I110</f>
        <v>0</v>
      </c>
      <c r="M110" s="182">
        <f t="shared" ref="M110:M116" si="47">$E110*J110</f>
        <v>0</v>
      </c>
      <c r="N110" s="182">
        <f t="shared" ref="N110:N116" si="48">$E110*K110</f>
        <v>0</v>
      </c>
      <c r="O110" s="166"/>
    </row>
    <row r="111" s="125" customFormat="1" ht="90" customHeight="1" outlineLevel="2" spans="1:15">
      <c r="A111" s="136">
        <v>3</v>
      </c>
      <c r="B111" s="187" t="s">
        <v>352</v>
      </c>
      <c r="C111" s="187" t="s">
        <v>353</v>
      </c>
      <c r="D111" s="136" t="s">
        <v>354</v>
      </c>
      <c r="E111" s="173">
        <v>55.3</v>
      </c>
      <c r="F111" s="155"/>
      <c r="G111" s="188"/>
      <c r="H111" s="176"/>
      <c r="I111" s="174">
        <f t="shared" si="43"/>
        <v>0</v>
      </c>
      <c r="J111" s="174">
        <f t="shared" si="44"/>
        <v>0</v>
      </c>
      <c r="K111" s="182">
        <f t="shared" si="45"/>
        <v>0</v>
      </c>
      <c r="L111" s="182">
        <f t="shared" si="46"/>
        <v>0</v>
      </c>
      <c r="M111" s="182">
        <f t="shared" si="47"/>
        <v>0</v>
      </c>
      <c r="N111" s="182">
        <f t="shared" si="48"/>
        <v>0</v>
      </c>
      <c r="O111" s="166"/>
    </row>
    <row r="112" s="125" customFormat="1" ht="90" customHeight="1" outlineLevel="2" spans="1:15">
      <c r="A112" s="136">
        <v>4</v>
      </c>
      <c r="B112" s="187" t="s">
        <v>352</v>
      </c>
      <c r="C112" s="187" t="s">
        <v>355</v>
      </c>
      <c r="D112" s="136" t="s">
        <v>354</v>
      </c>
      <c r="E112" s="173">
        <v>20.8</v>
      </c>
      <c r="F112" s="155"/>
      <c r="G112" s="188"/>
      <c r="H112" s="176"/>
      <c r="I112" s="174">
        <f t="shared" si="43"/>
        <v>0</v>
      </c>
      <c r="J112" s="174">
        <f t="shared" si="44"/>
        <v>0</v>
      </c>
      <c r="K112" s="182">
        <f t="shared" si="45"/>
        <v>0</v>
      </c>
      <c r="L112" s="182">
        <f t="shared" si="46"/>
        <v>0</v>
      </c>
      <c r="M112" s="182">
        <f t="shared" si="47"/>
        <v>0</v>
      </c>
      <c r="N112" s="182">
        <f t="shared" si="48"/>
        <v>0</v>
      </c>
      <c r="O112" s="166"/>
    </row>
    <row r="113" s="168" customFormat="1" ht="113.25" customHeight="1" outlineLevel="2" spans="1:15">
      <c r="A113" s="136">
        <v>5</v>
      </c>
      <c r="B113" s="189" t="s">
        <v>393</v>
      </c>
      <c r="C113" s="189" t="s">
        <v>394</v>
      </c>
      <c r="D113" s="190" t="s">
        <v>167</v>
      </c>
      <c r="E113" s="191">
        <v>2</v>
      </c>
      <c r="F113" s="192"/>
      <c r="G113" s="192"/>
      <c r="H113" s="192"/>
      <c r="I113" s="174">
        <f t="shared" si="43"/>
        <v>0</v>
      </c>
      <c r="J113" s="174">
        <f t="shared" si="44"/>
        <v>0</v>
      </c>
      <c r="K113" s="182">
        <f t="shared" si="45"/>
        <v>0</v>
      </c>
      <c r="L113" s="182">
        <f t="shared" si="46"/>
        <v>0</v>
      </c>
      <c r="M113" s="182">
        <f t="shared" si="47"/>
        <v>0</v>
      </c>
      <c r="N113" s="182">
        <f t="shared" si="48"/>
        <v>0</v>
      </c>
      <c r="O113" s="198"/>
    </row>
    <row r="114" s="168" customFormat="1" ht="116.25" customHeight="1" outlineLevel="2" spans="1:15">
      <c r="A114" s="136">
        <v>6</v>
      </c>
      <c r="B114" s="189" t="s">
        <v>393</v>
      </c>
      <c r="C114" s="189" t="s">
        <v>395</v>
      </c>
      <c r="D114" s="190" t="s">
        <v>167</v>
      </c>
      <c r="E114" s="191">
        <v>3</v>
      </c>
      <c r="F114" s="192"/>
      <c r="G114" s="192"/>
      <c r="H114" s="192"/>
      <c r="I114" s="174">
        <f t="shared" si="43"/>
        <v>0</v>
      </c>
      <c r="J114" s="174">
        <f t="shared" si="44"/>
        <v>0</v>
      </c>
      <c r="K114" s="182">
        <f t="shared" si="45"/>
        <v>0</v>
      </c>
      <c r="L114" s="182">
        <f t="shared" si="46"/>
        <v>0</v>
      </c>
      <c r="M114" s="182">
        <f t="shared" si="47"/>
        <v>0</v>
      </c>
      <c r="N114" s="182">
        <f t="shared" si="48"/>
        <v>0</v>
      </c>
      <c r="O114" s="198"/>
    </row>
    <row r="115" s="168" customFormat="1" ht="53.25" customHeight="1" outlineLevel="2" spans="1:15">
      <c r="A115" s="136">
        <v>7</v>
      </c>
      <c r="B115" s="189" t="s">
        <v>359</v>
      </c>
      <c r="C115" s="189" t="s">
        <v>360</v>
      </c>
      <c r="D115" s="190" t="s">
        <v>167</v>
      </c>
      <c r="E115" s="191">
        <v>2</v>
      </c>
      <c r="F115" s="193"/>
      <c r="G115" s="193"/>
      <c r="H115" s="193"/>
      <c r="I115" s="174">
        <f t="shared" si="43"/>
        <v>0</v>
      </c>
      <c r="J115" s="174">
        <f t="shared" si="44"/>
        <v>0</v>
      </c>
      <c r="K115" s="182">
        <f t="shared" si="45"/>
        <v>0</v>
      </c>
      <c r="L115" s="182">
        <f t="shared" si="46"/>
        <v>0</v>
      </c>
      <c r="M115" s="182">
        <f t="shared" si="47"/>
        <v>0</v>
      </c>
      <c r="N115" s="182">
        <f t="shared" si="48"/>
        <v>0</v>
      </c>
      <c r="O115" s="198"/>
    </row>
    <row r="116" s="168" customFormat="1" ht="53.25" customHeight="1" outlineLevel="2" spans="1:15">
      <c r="A116" s="136">
        <v>8</v>
      </c>
      <c r="B116" s="189" t="s">
        <v>359</v>
      </c>
      <c r="C116" s="189" t="s">
        <v>361</v>
      </c>
      <c r="D116" s="190" t="s">
        <v>167</v>
      </c>
      <c r="E116" s="191">
        <v>5</v>
      </c>
      <c r="F116" s="193"/>
      <c r="G116" s="193"/>
      <c r="H116" s="193"/>
      <c r="I116" s="174">
        <f t="shared" si="43"/>
        <v>0</v>
      </c>
      <c r="J116" s="174">
        <f t="shared" si="44"/>
        <v>0</v>
      </c>
      <c r="K116" s="182">
        <f t="shared" si="45"/>
        <v>0</v>
      </c>
      <c r="L116" s="182">
        <f t="shared" si="46"/>
        <v>0</v>
      </c>
      <c r="M116" s="182">
        <f t="shared" si="47"/>
        <v>0</v>
      </c>
      <c r="N116" s="182">
        <f t="shared" si="48"/>
        <v>0</v>
      </c>
      <c r="O116" s="198"/>
    </row>
    <row r="117" ht="18.75" customHeight="1" outlineLevel="1" spans="1:15">
      <c r="A117" s="93" t="s">
        <v>362</v>
      </c>
      <c r="B117" s="94" t="s">
        <v>363</v>
      </c>
      <c r="C117" s="95"/>
      <c r="D117" s="96"/>
      <c r="E117" s="96"/>
      <c r="F117" s="96"/>
      <c r="G117" s="162"/>
      <c r="H117" s="162"/>
      <c r="I117" s="162"/>
      <c r="J117" s="162"/>
      <c r="K117" s="96"/>
      <c r="L117" s="199">
        <f>SUM(L118:L126)</f>
        <v>0</v>
      </c>
      <c r="M117" s="199">
        <f t="shared" ref="M117:N117" si="49">SUM(M118:M126)</f>
        <v>0</v>
      </c>
      <c r="N117" s="199">
        <f t="shared" si="49"/>
        <v>0</v>
      </c>
      <c r="O117" s="96"/>
    </row>
    <row r="118" s="125" customFormat="1" ht="39.75" customHeight="1" outlineLevel="2" spans="1:15">
      <c r="A118" s="98">
        <v>1</v>
      </c>
      <c r="B118" s="142" t="s">
        <v>364</v>
      </c>
      <c r="C118" s="142" t="s">
        <v>365</v>
      </c>
      <c r="D118" s="136" t="s">
        <v>195</v>
      </c>
      <c r="E118" s="173">
        <v>1</v>
      </c>
      <c r="F118" s="194"/>
      <c r="G118" s="194"/>
      <c r="H118" s="195"/>
      <c r="I118" s="174">
        <f t="shared" ref="I118:I126" si="50">SUM(F118:H118)</f>
        <v>0</v>
      </c>
      <c r="J118" s="174">
        <f t="shared" ref="J118:J126" si="51">I118*11%</f>
        <v>0</v>
      </c>
      <c r="K118" s="182">
        <f t="shared" ref="K118:K126" si="52">I118+J118</f>
        <v>0</v>
      </c>
      <c r="L118" s="182">
        <f t="shared" ref="L118:N126" si="53">$E118*I118</f>
        <v>0</v>
      </c>
      <c r="M118" s="182">
        <f t="shared" si="53"/>
        <v>0</v>
      </c>
      <c r="N118" s="182">
        <f t="shared" si="53"/>
        <v>0</v>
      </c>
      <c r="O118" s="167"/>
    </row>
    <row r="119" s="125" customFormat="1" ht="39.75" customHeight="1" outlineLevel="2" spans="1:15">
      <c r="A119" s="98">
        <v>2</v>
      </c>
      <c r="B119" s="142" t="s">
        <v>366</v>
      </c>
      <c r="C119" s="142" t="s">
        <v>367</v>
      </c>
      <c r="D119" s="136" t="s">
        <v>195</v>
      </c>
      <c r="E119" s="173">
        <v>8</v>
      </c>
      <c r="F119" s="194"/>
      <c r="G119" s="194"/>
      <c r="H119" s="195"/>
      <c r="I119" s="174">
        <f t="shared" ref="I119:I126" si="54">SUM(F119:H119)</f>
        <v>0</v>
      </c>
      <c r="J119" s="174">
        <f t="shared" ref="J119:J126" si="55">I119*11%</f>
        <v>0</v>
      </c>
      <c r="K119" s="182">
        <f t="shared" ref="K119:K126" si="56">I119+J119</f>
        <v>0</v>
      </c>
      <c r="L119" s="182">
        <f t="shared" ref="L119:L126" si="57">$E119*I119</f>
        <v>0</v>
      </c>
      <c r="M119" s="182">
        <f t="shared" ref="M119:M126" si="58">$E119*J119</f>
        <v>0</v>
      </c>
      <c r="N119" s="182">
        <f t="shared" ref="N119:N126" si="59">$E119*K119</f>
        <v>0</v>
      </c>
      <c r="O119" s="167"/>
    </row>
    <row r="120" s="125" customFormat="1" ht="39.75" customHeight="1" outlineLevel="2" spans="1:15">
      <c r="A120" s="98">
        <v>3</v>
      </c>
      <c r="B120" s="142" t="s">
        <v>368</v>
      </c>
      <c r="C120" s="142" t="s">
        <v>369</v>
      </c>
      <c r="D120" s="136" t="s">
        <v>195</v>
      </c>
      <c r="E120" s="173">
        <v>4</v>
      </c>
      <c r="F120" s="194"/>
      <c r="G120" s="194"/>
      <c r="H120" s="195"/>
      <c r="I120" s="174">
        <f t="shared" si="54"/>
        <v>0</v>
      </c>
      <c r="J120" s="174">
        <f t="shared" si="55"/>
        <v>0</v>
      </c>
      <c r="K120" s="182">
        <f t="shared" si="56"/>
        <v>0</v>
      </c>
      <c r="L120" s="182">
        <f t="shared" si="57"/>
        <v>0</v>
      </c>
      <c r="M120" s="182">
        <f t="shared" si="58"/>
        <v>0</v>
      </c>
      <c r="N120" s="182">
        <f t="shared" si="59"/>
        <v>0</v>
      </c>
      <c r="O120" s="167"/>
    </row>
    <row r="121" s="125" customFormat="1" ht="54" customHeight="1" outlineLevel="2" spans="1:15">
      <c r="A121" s="98">
        <v>4</v>
      </c>
      <c r="B121" s="142" t="s">
        <v>370</v>
      </c>
      <c r="C121" s="142" t="s">
        <v>371</v>
      </c>
      <c r="D121" s="136" t="s">
        <v>148</v>
      </c>
      <c r="E121" s="173">
        <v>1175.7</v>
      </c>
      <c r="F121" s="194"/>
      <c r="G121" s="194"/>
      <c r="H121" s="195"/>
      <c r="I121" s="174">
        <f t="shared" si="54"/>
        <v>0</v>
      </c>
      <c r="J121" s="174">
        <f t="shared" si="55"/>
        <v>0</v>
      </c>
      <c r="K121" s="182">
        <f t="shared" si="56"/>
        <v>0</v>
      </c>
      <c r="L121" s="182">
        <f t="shared" si="57"/>
        <v>0</v>
      </c>
      <c r="M121" s="182">
        <f t="shared" si="58"/>
        <v>0</v>
      </c>
      <c r="N121" s="182">
        <f t="shared" si="59"/>
        <v>0</v>
      </c>
      <c r="O121" s="167"/>
    </row>
    <row r="122" s="125" customFormat="1" ht="54" customHeight="1" outlineLevel="2" spans="1:15">
      <c r="A122" s="98">
        <v>5</v>
      </c>
      <c r="B122" s="142" t="s">
        <v>372</v>
      </c>
      <c r="C122" s="142" t="s">
        <v>373</v>
      </c>
      <c r="D122" s="136" t="s">
        <v>148</v>
      </c>
      <c r="E122" s="173">
        <f>24+1132.6</f>
        <v>1156.6</v>
      </c>
      <c r="F122" s="194"/>
      <c r="G122" s="194"/>
      <c r="H122" s="195"/>
      <c r="I122" s="174">
        <f t="shared" si="54"/>
        <v>0</v>
      </c>
      <c r="J122" s="174">
        <f t="shared" si="55"/>
        <v>0</v>
      </c>
      <c r="K122" s="182">
        <f t="shared" si="56"/>
        <v>0</v>
      </c>
      <c r="L122" s="182">
        <f t="shared" si="57"/>
        <v>0</v>
      </c>
      <c r="M122" s="182">
        <f t="shared" si="58"/>
        <v>0</v>
      </c>
      <c r="N122" s="182">
        <f t="shared" si="59"/>
        <v>0</v>
      </c>
      <c r="O122" s="167"/>
    </row>
    <row r="123" s="125" customFormat="1" ht="40.5" customHeight="1" outlineLevel="2" spans="1:15">
      <c r="A123" s="98">
        <v>6</v>
      </c>
      <c r="B123" s="142" t="s">
        <v>374</v>
      </c>
      <c r="C123" s="142" t="s">
        <v>375</v>
      </c>
      <c r="D123" s="136" t="s">
        <v>148</v>
      </c>
      <c r="E123" s="173">
        <v>519.3</v>
      </c>
      <c r="F123" s="194"/>
      <c r="G123" s="194"/>
      <c r="H123" s="195"/>
      <c r="I123" s="174">
        <f t="shared" si="54"/>
        <v>0</v>
      </c>
      <c r="J123" s="174">
        <f t="shared" si="55"/>
        <v>0</v>
      </c>
      <c r="K123" s="182">
        <f t="shared" si="56"/>
        <v>0</v>
      </c>
      <c r="L123" s="182">
        <f t="shared" si="57"/>
        <v>0</v>
      </c>
      <c r="M123" s="182">
        <f t="shared" si="58"/>
        <v>0</v>
      </c>
      <c r="N123" s="182">
        <f t="shared" si="59"/>
        <v>0</v>
      </c>
      <c r="O123" s="167"/>
    </row>
    <row r="124" s="125" customFormat="1" ht="52.5" customHeight="1" outlineLevel="2" spans="1:15">
      <c r="A124" s="98">
        <v>7</v>
      </c>
      <c r="B124" s="142" t="s">
        <v>376</v>
      </c>
      <c r="C124" s="142" t="s">
        <v>377</v>
      </c>
      <c r="D124" s="136" t="s">
        <v>148</v>
      </c>
      <c r="E124" s="173">
        <v>944.5</v>
      </c>
      <c r="F124" s="194"/>
      <c r="G124" s="194"/>
      <c r="H124" s="195"/>
      <c r="I124" s="174">
        <f t="shared" si="54"/>
        <v>0</v>
      </c>
      <c r="J124" s="174">
        <f t="shared" si="55"/>
        <v>0</v>
      </c>
      <c r="K124" s="182">
        <f t="shared" si="56"/>
        <v>0</v>
      </c>
      <c r="L124" s="182">
        <f t="shared" si="57"/>
        <v>0</v>
      </c>
      <c r="M124" s="182">
        <f t="shared" si="58"/>
        <v>0</v>
      </c>
      <c r="N124" s="182">
        <f t="shared" si="59"/>
        <v>0</v>
      </c>
      <c r="O124" s="167"/>
    </row>
    <row r="125" s="125" customFormat="1" ht="45.75" customHeight="1" outlineLevel="2" spans="1:15">
      <c r="A125" s="98">
        <v>8</v>
      </c>
      <c r="B125" s="142" t="s">
        <v>378</v>
      </c>
      <c r="C125" s="142" t="s">
        <v>379</v>
      </c>
      <c r="D125" s="136" t="s">
        <v>148</v>
      </c>
      <c r="E125" s="173">
        <v>750.3</v>
      </c>
      <c r="F125" s="194"/>
      <c r="G125" s="194"/>
      <c r="H125" s="195"/>
      <c r="I125" s="174">
        <f t="shared" si="54"/>
        <v>0</v>
      </c>
      <c r="J125" s="174">
        <f t="shared" si="55"/>
        <v>0</v>
      </c>
      <c r="K125" s="182">
        <f t="shared" si="56"/>
        <v>0</v>
      </c>
      <c r="L125" s="182">
        <f t="shared" si="57"/>
        <v>0</v>
      </c>
      <c r="M125" s="182">
        <f t="shared" si="58"/>
        <v>0</v>
      </c>
      <c r="N125" s="182">
        <f t="shared" si="59"/>
        <v>0</v>
      </c>
      <c r="O125" s="167"/>
    </row>
    <row r="126" s="125" customFormat="1" ht="79.5" customHeight="1" outlineLevel="2" spans="1:15">
      <c r="A126" s="98">
        <v>9</v>
      </c>
      <c r="B126" s="142" t="s">
        <v>380</v>
      </c>
      <c r="C126" s="142" t="s">
        <v>381</v>
      </c>
      <c r="D126" s="136" t="s">
        <v>382</v>
      </c>
      <c r="E126" s="173">
        <v>1</v>
      </c>
      <c r="F126" s="194"/>
      <c r="G126" s="194"/>
      <c r="H126" s="195"/>
      <c r="I126" s="174">
        <f t="shared" si="54"/>
        <v>0</v>
      </c>
      <c r="J126" s="174">
        <f t="shared" si="55"/>
        <v>0</v>
      </c>
      <c r="K126" s="182">
        <f t="shared" si="56"/>
        <v>0</v>
      </c>
      <c r="L126" s="182">
        <f t="shared" si="57"/>
        <v>0</v>
      </c>
      <c r="M126" s="182">
        <f t="shared" si="58"/>
        <v>0</v>
      </c>
      <c r="N126" s="182">
        <f t="shared" si="59"/>
        <v>0</v>
      </c>
      <c r="O126" s="167"/>
    </row>
  </sheetData>
  <autoFilter ref="A3:Q126"/>
  <mergeCells count="17">
    <mergeCell ref="A1:O1"/>
    <mergeCell ref="F2:I2"/>
    <mergeCell ref="L2:N2"/>
    <mergeCell ref="B4:C4"/>
    <mergeCell ref="B5:C5"/>
    <mergeCell ref="B29:C29"/>
    <mergeCell ref="B41:C41"/>
    <mergeCell ref="B106:C106"/>
    <mergeCell ref="B108:C108"/>
    <mergeCell ref="B117:C117"/>
    <mergeCell ref="A2:A3"/>
    <mergeCell ref="D2:D3"/>
    <mergeCell ref="E2:E3"/>
    <mergeCell ref="K2:K3"/>
    <mergeCell ref="O2:O3"/>
    <mergeCell ref="O42:O50"/>
    <mergeCell ref="B2:C3"/>
  </mergeCells>
  <pageMargins left="0.118055555555556" right="0.118055555555556" top="0.196527777777778" bottom="0" header="0" footer="0"/>
  <pageSetup paperSize="9" orientation="landscape"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S69"/>
  <sheetViews>
    <sheetView workbookViewId="0">
      <pane ySplit="3" topLeftCell="A4" activePane="bottomLeft" state="frozen"/>
      <selection/>
      <selection pane="bottomLeft" activeCell="A47" sqref="$A42:$XFD47"/>
    </sheetView>
  </sheetViews>
  <sheetFormatPr defaultColWidth="9" defaultRowHeight="20.1" customHeight="1"/>
  <cols>
    <col min="1" max="1" width="5.5" style="72" customWidth="1"/>
    <col min="2" max="2" width="8.75" style="73" customWidth="1"/>
    <col min="3" max="3" width="37.5" style="74" customWidth="1"/>
    <col min="4" max="4" width="5.375" style="74" customWidth="1"/>
    <col min="5" max="5" width="7.875" style="74" hidden="1" customWidth="1" outlineLevel="1"/>
    <col min="6" max="6" width="8.375" style="74" hidden="1" customWidth="1" outlineLevel="1"/>
    <col min="7" max="7" width="9.625" style="75" customWidth="1" collapsed="1"/>
    <col min="8" max="9" width="8.625" style="76" customWidth="1" outlineLevel="1"/>
    <col min="10" max="10" width="9.125" style="77" customWidth="1" outlineLevel="1"/>
    <col min="11" max="11" width="9.125" style="77" customWidth="1"/>
    <col min="12" max="12" width="10.125" style="77" customWidth="1"/>
    <col min="13" max="13" width="10.625" style="78" customWidth="1"/>
    <col min="14" max="14" width="9.625" style="78" customWidth="1"/>
    <col min="15" max="15" width="8.625" style="78" customWidth="1"/>
    <col min="16" max="16" width="11.875" style="78" customWidth="1"/>
    <col min="17" max="17" width="10.5" style="78" hidden="1" customWidth="1" outlineLevel="1"/>
    <col min="18" max="18" width="11.875" style="78" hidden="1" customWidth="1" outlineLevel="1"/>
    <col min="19" max="19" width="14.125" style="77" customWidth="1" collapsed="1"/>
    <col min="20" max="228" width="9" style="79" customWidth="1"/>
    <col min="229" max="229" width="2.625" style="79" customWidth="1"/>
    <col min="230" max="230" width="6.75" style="79" customWidth="1"/>
    <col min="231" max="231" width="12.625" style="79" customWidth="1"/>
    <col min="232" max="232" width="32.375" style="79" customWidth="1"/>
    <col min="233" max="233" width="5.375" style="79" customWidth="1"/>
    <col min="234" max="253" width="9" style="79"/>
    <col min="254" max="254" width="5.375" style="79" customWidth="1"/>
    <col min="255" max="255" width="13.75" style="79" customWidth="1"/>
    <col min="256" max="256" width="37.125" style="79" customWidth="1"/>
    <col min="257" max="257" width="5.375" style="79" customWidth="1"/>
    <col min="258" max="258" width="10.875" style="79" customWidth="1"/>
    <col min="259" max="260" width="8.625" style="79" customWidth="1"/>
    <col min="261" max="261" width="7.875" style="79" customWidth="1"/>
    <col min="262" max="262" width="11.625" style="79" customWidth="1"/>
    <col min="263" max="263" width="10.625" style="79" customWidth="1"/>
    <col min="264" max="264" width="15.375" style="79" customWidth="1"/>
    <col min="265" max="265" width="16.875" style="79" customWidth="1"/>
    <col min="266" max="270" width="9" style="79" hidden="1" customWidth="1"/>
    <col min="271" max="484" width="9" style="79" customWidth="1"/>
    <col min="485" max="485" width="2.625" style="79" customWidth="1"/>
    <col min="486" max="486" width="6.75" style="79" customWidth="1"/>
    <col min="487" max="487" width="12.625" style="79" customWidth="1"/>
    <col min="488" max="488" width="32.375" style="79" customWidth="1"/>
    <col min="489" max="489" width="5.375" style="79" customWidth="1"/>
    <col min="490" max="509" width="9" style="79"/>
    <col min="510" max="510" width="5.375" style="79" customWidth="1"/>
    <col min="511" max="511" width="13.75" style="79" customWidth="1"/>
    <col min="512" max="512" width="37.125" style="79" customWidth="1"/>
    <col min="513" max="513" width="5.375" style="79" customWidth="1"/>
    <col min="514" max="514" width="10.875" style="79" customWidth="1"/>
    <col min="515" max="516" width="8.625" style="79" customWidth="1"/>
    <col min="517" max="517" width="7.875" style="79" customWidth="1"/>
    <col min="518" max="518" width="11.625" style="79" customWidth="1"/>
    <col min="519" max="519" width="10.625" style="79" customWidth="1"/>
    <col min="520" max="520" width="15.375" style="79" customWidth="1"/>
    <col min="521" max="521" width="16.875" style="79" customWidth="1"/>
    <col min="522" max="526" width="9" style="79" hidden="1" customWidth="1"/>
    <col min="527" max="740" width="9" style="79" customWidth="1"/>
    <col min="741" max="741" width="2.625" style="79" customWidth="1"/>
    <col min="742" max="742" width="6.75" style="79" customWidth="1"/>
    <col min="743" max="743" width="12.625" style="79" customWidth="1"/>
    <col min="744" max="744" width="32.375" style="79" customWidth="1"/>
    <col min="745" max="745" width="5.375" style="79" customWidth="1"/>
    <col min="746" max="765" width="9" style="79"/>
    <col min="766" max="766" width="5.375" style="79" customWidth="1"/>
    <col min="767" max="767" width="13.75" style="79" customWidth="1"/>
    <col min="768" max="768" width="37.125" style="79" customWidth="1"/>
    <col min="769" max="769" width="5.375" style="79" customWidth="1"/>
    <col min="770" max="770" width="10.875" style="79" customWidth="1"/>
    <col min="771" max="772" width="8.625" style="79" customWidth="1"/>
    <col min="773" max="773" width="7.875" style="79" customWidth="1"/>
    <col min="774" max="774" width="11.625" style="79" customWidth="1"/>
    <col min="775" max="775" width="10.625" style="79" customWidth="1"/>
    <col min="776" max="776" width="15.375" style="79" customWidth="1"/>
    <col min="777" max="777" width="16.875" style="79" customWidth="1"/>
    <col min="778" max="782" width="9" style="79" hidden="1" customWidth="1"/>
    <col min="783" max="996" width="9" style="79" customWidth="1"/>
    <col min="997" max="997" width="2.625" style="79" customWidth="1"/>
    <col min="998" max="998" width="6.75" style="79" customWidth="1"/>
    <col min="999" max="999" width="12.625" style="79" customWidth="1"/>
    <col min="1000" max="1000" width="32.375" style="79" customWidth="1"/>
    <col min="1001" max="1001" width="5.375" style="79" customWidth="1"/>
    <col min="1002" max="1021" width="9" style="79"/>
    <col min="1022" max="1022" width="5.375" style="79" customWidth="1"/>
    <col min="1023" max="1023" width="13.75" style="79" customWidth="1"/>
    <col min="1024" max="1024" width="37.125" style="79" customWidth="1"/>
    <col min="1025" max="1025" width="5.375" style="79" customWidth="1"/>
    <col min="1026" max="1026" width="10.875" style="79" customWidth="1"/>
    <col min="1027" max="1028" width="8.625" style="79" customWidth="1"/>
    <col min="1029" max="1029" width="7.875" style="79" customWidth="1"/>
    <col min="1030" max="1030" width="11.625" style="79" customWidth="1"/>
    <col min="1031" max="1031" width="10.625" style="79" customWidth="1"/>
    <col min="1032" max="1032" width="15.375" style="79" customWidth="1"/>
    <col min="1033" max="1033" width="16.875" style="79" customWidth="1"/>
    <col min="1034" max="1038" width="9" style="79" hidden="1" customWidth="1"/>
    <col min="1039" max="1252" width="9" style="79" customWidth="1"/>
    <col min="1253" max="1253" width="2.625" style="79" customWidth="1"/>
    <col min="1254" max="1254" width="6.75" style="79" customWidth="1"/>
    <col min="1255" max="1255" width="12.625" style="79" customWidth="1"/>
    <col min="1256" max="1256" width="32.375" style="79" customWidth="1"/>
    <col min="1257" max="1257" width="5.375" style="79" customWidth="1"/>
    <col min="1258" max="1277" width="9" style="79"/>
    <col min="1278" max="1278" width="5.375" style="79" customWidth="1"/>
    <col min="1279" max="1279" width="13.75" style="79" customWidth="1"/>
    <col min="1280" max="1280" width="37.125" style="79" customWidth="1"/>
    <col min="1281" max="1281" width="5.375" style="79" customWidth="1"/>
    <col min="1282" max="1282" width="10.875" style="79" customWidth="1"/>
    <col min="1283" max="1284" width="8.625" style="79" customWidth="1"/>
    <col min="1285" max="1285" width="7.875" style="79" customWidth="1"/>
    <col min="1286" max="1286" width="11.625" style="79" customWidth="1"/>
    <col min="1287" max="1287" width="10.625" style="79" customWidth="1"/>
    <col min="1288" max="1288" width="15.375" style="79" customWidth="1"/>
    <col min="1289" max="1289" width="16.875" style="79" customWidth="1"/>
    <col min="1290" max="1294" width="9" style="79" hidden="1" customWidth="1"/>
    <col min="1295" max="1508" width="9" style="79" customWidth="1"/>
    <col min="1509" max="1509" width="2.625" style="79" customWidth="1"/>
    <col min="1510" max="1510" width="6.75" style="79" customWidth="1"/>
    <col min="1511" max="1511" width="12.625" style="79" customWidth="1"/>
    <col min="1512" max="1512" width="32.375" style="79" customWidth="1"/>
    <col min="1513" max="1513" width="5.375" style="79" customWidth="1"/>
    <col min="1514" max="1533" width="9" style="79"/>
    <col min="1534" max="1534" width="5.375" style="79" customWidth="1"/>
    <col min="1535" max="1535" width="13.75" style="79" customWidth="1"/>
    <col min="1536" max="1536" width="37.125" style="79" customWidth="1"/>
    <col min="1537" max="1537" width="5.375" style="79" customWidth="1"/>
    <col min="1538" max="1538" width="10.875" style="79" customWidth="1"/>
    <col min="1539" max="1540" width="8.625" style="79" customWidth="1"/>
    <col min="1541" max="1541" width="7.875" style="79" customWidth="1"/>
    <col min="1542" max="1542" width="11.625" style="79" customWidth="1"/>
    <col min="1543" max="1543" width="10.625" style="79" customWidth="1"/>
    <col min="1544" max="1544" width="15.375" style="79" customWidth="1"/>
    <col min="1545" max="1545" width="16.875" style="79" customWidth="1"/>
    <col min="1546" max="1550" width="9" style="79" hidden="1" customWidth="1"/>
    <col min="1551" max="1764" width="9" style="79" customWidth="1"/>
    <col min="1765" max="1765" width="2.625" style="79" customWidth="1"/>
    <col min="1766" max="1766" width="6.75" style="79" customWidth="1"/>
    <col min="1767" max="1767" width="12.625" style="79" customWidth="1"/>
    <col min="1768" max="1768" width="32.375" style="79" customWidth="1"/>
    <col min="1769" max="1769" width="5.375" style="79" customWidth="1"/>
    <col min="1770" max="1789" width="9" style="79"/>
    <col min="1790" max="1790" width="5.375" style="79" customWidth="1"/>
    <col min="1791" max="1791" width="13.75" style="79" customWidth="1"/>
    <col min="1792" max="1792" width="37.125" style="79" customWidth="1"/>
    <col min="1793" max="1793" width="5.375" style="79" customWidth="1"/>
    <col min="1794" max="1794" width="10.875" style="79" customWidth="1"/>
    <col min="1795" max="1796" width="8.625" style="79" customWidth="1"/>
    <col min="1797" max="1797" width="7.875" style="79" customWidth="1"/>
    <col min="1798" max="1798" width="11.625" style="79" customWidth="1"/>
    <col min="1799" max="1799" width="10.625" style="79" customWidth="1"/>
    <col min="1800" max="1800" width="15.375" style="79" customWidth="1"/>
    <col min="1801" max="1801" width="16.875" style="79" customWidth="1"/>
    <col min="1802" max="1806" width="9" style="79" hidden="1" customWidth="1"/>
    <col min="1807" max="2020" width="9" style="79" customWidth="1"/>
    <col min="2021" max="2021" width="2.625" style="79" customWidth="1"/>
    <col min="2022" max="2022" width="6.75" style="79" customWidth="1"/>
    <col min="2023" max="2023" width="12.625" style="79" customWidth="1"/>
    <col min="2024" max="2024" width="32.375" style="79" customWidth="1"/>
    <col min="2025" max="2025" width="5.375" style="79" customWidth="1"/>
    <col min="2026" max="2045" width="9" style="79"/>
    <col min="2046" max="2046" width="5.375" style="79" customWidth="1"/>
    <col min="2047" max="2047" width="13.75" style="79" customWidth="1"/>
    <col min="2048" max="2048" width="37.125" style="79" customWidth="1"/>
    <col min="2049" max="2049" width="5.375" style="79" customWidth="1"/>
    <col min="2050" max="2050" width="10.875" style="79" customWidth="1"/>
    <col min="2051" max="2052" width="8.625" style="79" customWidth="1"/>
    <col min="2053" max="2053" width="7.875" style="79" customWidth="1"/>
    <col min="2054" max="2054" width="11.625" style="79" customWidth="1"/>
    <col min="2055" max="2055" width="10.625" style="79" customWidth="1"/>
    <col min="2056" max="2056" width="15.375" style="79" customWidth="1"/>
    <col min="2057" max="2057" width="16.875" style="79" customWidth="1"/>
    <col min="2058" max="2062" width="9" style="79" hidden="1" customWidth="1"/>
    <col min="2063" max="2276" width="9" style="79" customWidth="1"/>
    <col min="2277" max="2277" width="2.625" style="79" customWidth="1"/>
    <col min="2278" max="2278" width="6.75" style="79" customWidth="1"/>
    <col min="2279" max="2279" width="12.625" style="79" customWidth="1"/>
    <col min="2280" max="2280" width="32.375" style="79" customWidth="1"/>
    <col min="2281" max="2281" width="5.375" style="79" customWidth="1"/>
    <col min="2282" max="2301" width="9" style="79"/>
    <col min="2302" max="2302" width="5.375" style="79" customWidth="1"/>
    <col min="2303" max="2303" width="13.75" style="79" customWidth="1"/>
    <col min="2304" max="2304" width="37.125" style="79" customWidth="1"/>
    <col min="2305" max="2305" width="5.375" style="79" customWidth="1"/>
    <col min="2306" max="2306" width="10.875" style="79" customWidth="1"/>
    <col min="2307" max="2308" width="8.625" style="79" customWidth="1"/>
    <col min="2309" max="2309" width="7.875" style="79" customWidth="1"/>
    <col min="2310" max="2310" width="11.625" style="79" customWidth="1"/>
    <col min="2311" max="2311" width="10.625" style="79" customWidth="1"/>
    <col min="2312" max="2312" width="15.375" style="79" customWidth="1"/>
    <col min="2313" max="2313" width="16.875" style="79" customWidth="1"/>
    <col min="2314" max="2318" width="9" style="79" hidden="1" customWidth="1"/>
    <col min="2319" max="2532" width="9" style="79" customWidth="1"/>
    <col min="2533" max="2533" width="2.625" style="79" customWidth="1"/>
    <col min="2534" max="2534" width="6.75" style="79" customWidth="1"/>
    <col min="2535" max="2535" width="12.625" style="79" customWidth="1"/>
    <col min="2536" max="2536" width="32.375" style="79" customWidth="1"/>
    <col min="2537" max="2537" width="5.375" style="79" customWidth="1"/>
    <col min="2538" max="2557" width="9" style="79"/>
    <col min="2558" max="2558" width="5.375" style="79" customWidth="1"/>
    <col min="2559" max="2559" width="13.75" style="79" customWidth="1"/>
    <col min="2560" max="2560" width="37.125" style="79" customWidth="1"/>
    <col min="2561" max="2561" width="5.375" style="79" customWidth="1"/>
    <col min="2562" max="2562" width="10.875" style="79" customWidth="1"/>
    <col min="2563" max="2564" width="8.625" style="79" customWidth="1"/>
    <col min="2565" max="2565" width="7.875" style="79" customWidth="1"/>
    <col min="2566" max="2566" width="11.625" style="79" customWidth="1"/>
    <col min="2567" max="2567" width="10.625" style="79" customWidth="1"/>
    <col min="2568" max="2568" width="15.375" style="79" customWidth="1"/>
    <col min="2569" max="2569" width="16.875" style="79" customWidth="1"/>
    <col min="2570" max="2574" width="9" style="79" hidden="1" customWidth="1"/>
    <col min="2575" max="2788" width="9" style="79" customWidth="1"/>
    <col min="2789" max="2789" width="2.625" style="79" customWidth="1"/>
    <col min="2790" max="2790" width="6.75" style="79" customWidth="1"/>
    <col min="2791" max="2791" width="12.625" style="79" customWidth="1"/>
    <col min="2792" max="2792" width="32.375" style="79" customWidth="1"/>
    <col min="2793" max="2793" width="5.375" style="79" customWidth="1"/>
    <col min="2794" max="2813" width="9" style="79"/>
    <col min="2814" max="2814" width="5.375" style="79" customWidth="1"/>
    <col min="2815" max="2815" width="13.75" style="79" customWidth="1"/>
    <col min="2816" max="2816" width="37.125" style="79" customWidth="1"/>
    <col min="2817" max="2817" width="5.375" style="79" customWidth="1"/>
    <col min="2818" max="2818" width="10.875" style="79" customWidth="1"/>
    <col min="2819" max="2820" width="8.625" style="79" customWidth="1"/>
    <col min="2821" max="2821" width="7.875" style="79" customWidth="1"/>
    <col min="2822" max="2822" width="11.625" style="79" customWidth="1"/>
    <col min="2823" max="2823" width="10.625" style="79" customWidth="1"/>
    <col min="2824" max="2824" width="15.375" style="79" customWidth="1"/>
    <col min="2825" max="2825" width="16.875" style="79" customWidth="1"/>
    <col min="2826" max="2830" width="9" style="79" hidden="1" customWidth="1"/>
    <col min="2831" max="3044" width="9" style="79" customWidth="1"/>
    <col min="3045" max="3045" width="2.625" style="79" customWidth="1"/>
    <col min="3046" max="3046" width="6.75" style="79" customWidth="1"/>
    <col min="3047" max="3047" width="12.625" style="79" customWidth="1"/>
    <col min="3048" max="3048" width="32.375" style="79" customWidth="1"/>
    <col min="3049" max="3049" width="5.375" style="79" customWidth="1"/>
    <col min="3050" max="3069" width="9" style="79"/>
    <col min="3070" max="3070" width="5.375" style="79" customWidth="1"/>
    <col min="3071" max="3071" width="13.75" style="79" customWidth="1"/>
    <col min="3072" max="3072" width="37.125" style="79" customWidth="1"/>
    <col min="3073" max="3073" width="5.375" style="79" customWidth="1"/>
    <col min="3074" max="3074" width="10.875" style="79" customWidth="1"/>
    <col min="3075" max="3076" width="8.625" style="79" customWidth="1"/>
    <col min="3077" max="3077" width="7.875" style="79" customWidth="1"/>
    <col min="3078" max="3078" width="11.625" style="79" customWidth="1"/>
    <col min="3079" max="3079" width="10.625" style="79" customWidth="1"/>
    <col min="3080" max="3080" width="15.375" style="79" customWidth="1"/>
    <col min="3081" max="3081" width="16.875" style="79" customWidth="1"/>
    <col min="3082" max="3086" width="9" style="79" hidden="1" customWidth="1"/>
    <col min="3087" max="3300" width="9" style="79" customWidth="1"/>
    <col min="3301" max="3301" width="2.625" style="79" customWidth="1"/>
    <col min="3302" max="3302" width="6.75" style="79" customWidth="1"/>
    <col min="3303" max="3303" width="12.625" style="79" customWidth="1"/>
    <col min="3304" max="3304" width="32.375" style="79" customWidth="1"/>
    <col min="3305" max="3305" width="5.375" style="79" customWidth="1"/>
    <col min="3306" max="3325" width="9" style="79"/>
    <col min="3326" max="3326" width="5.375" style="79" customWidth="1"/>
    <col min="3327" max="3327" width="13.75" style="79" customWidth="1"/>
    <col min="3328" max="3328" width="37.125" style="79" customWidth="1"/>
    <col min="3329" max="3329" width="5.375" style="79" customWidth="1"/>
    <col min="3330" max="3330" width="10.875" style="79" customWidth="1"/>
    <col min="3331" max="3332" width="8.625" style="79" customWidth="1"/>
    <col min="3333" max="3333" width="7.875" style="79" customWidth="1"/>
    <col min="3334" max="3334" width="11.625" style="79" customWidth="1"/>
    <col min="3335" max="3335" width="10.625" style="79" customWidth="1"/>
    <col min="3336" max="3336" width="15.375" style="79" customWidth="1"/>
    <col min="3337" max="3337" width="16.875" style="79" customWidth="1"/>
    <col min="3338" max="3342" width="9" style="79" hidden="1" customWidth="1"/>
    <col min="3343" max="3556" width="9" style="79" customWidth="1"/>
    <col min="3557" max="3557" width="2.625" style="79" customWidth="1"/>
    <col min="3558" max="3558" width="6.75" style="79" customWidth="1"/>
    <col min="3559" max="3559" width="12.625" style="79" customWidth="1"/>
    <col min="3560" max="3560" width="32.375" style="79" customWidth="1"/>
    <col min="3561" max="3561" width="5.375" style="79" customWidth="1"/>
    <col min="3562" max="3581" width="9" style="79"/>
    <col min="3582" max="3582" width="5.375" style="79" customWidth="1"/>
    <col min="3583" max="3583" width="13.75" style="79" customWidth="1"/>
    <col min="3584" max="3584" width="37.125" style="79" customWidth="1"/>
    <col min="3585" max="3585" width="5.375" style="79" customWidth="1"/>
    <col min="3586" max="3586" width="10.875" style="79" customWidth="1"/>
    <col min="3587" max="3588" width="8.625" style="79" customWidth="1"/>
    <col min="3589" max="3589" width="7.875" style="79" customWidth="1"/>
    <col min="3590" max="3590" width="11.625" style="79" customWidth="1"/>
    <col min="3591" max="3591" width="10.625" style="79" customWidth="1"/>
    <col min="3592" max="3592" width="15.375" style="79" customWidth="1"/>
    <col min="3593" max="3593" width="16.875" style="79" customWidth="1"/>
    <col min="3594" max="3598" width="9" style="79" hidden="1" customWidth="1"/>
    <col min="3599" max="3812" width="9" style="79" customWidth="1"/>
    <col min="3813" max="3813" width="2.625" style="79" customWidth="1"/>
    <col min="3814" max="3814" width="6.75" style="79" customWidth="1"/>
    <col min="3815" max="3815" width="12.625" style="79" customWidth="1"/>
    <col min="3816" max="3816" width="32.375" style="79" customWidth="1"/>
    <col min="3817" max="3817" width="5.375" style="79" customWidth="1"/>
    <col min="3818" max="3837" width="9" style="79"/>
    <col min="3838" max="3838" width="5.375" style="79" customWidth="1"/>
    <col min="3839" max="3839" width="13.75" style="79" customWidth="1"/>
    <col min="3840" max="3840" width="37.125" style="79" customWidth="1"/>
    <col min="3841" max="3841" width="5.375" style="79" customWidth="1"/>
    <col min="3842" max="3842" width="10.875" style="79" customWidth="1"/>
    <col min="3843" max="3844" width="8.625" style="79" customWidth="1"/>
    <col min="3845" max="3845" width="7.875" style="79" customWidth="1"/>
    <col min="3846" max="3846" width="11.625" style="79" customWidth="1"/>
    <col min="3847" max="3847" width="10.625" style="79" customWidth="1"/>
    <col min="3848" max="3848" width="15.375" style="79" customWidth="1"/>
    <col min="3849" max="3849" width="16.875" style="79" customWidth="1"/>
    <col min="3850" max="3854" width="9" style="79" hidden="1" customWidth="1"/>
    <col min="3855" max="4068" width="9" style="79" customWidth="1"/>
    <col min="4069" max="4069" width="2.625" style="79" customWidth="1"/>
    <col min="4070" max="4070" width="6.75" style="79" customWidth="1"/>
    <col min="4071" max="4071" width="12.625" style="79" customWidth="1"/>
    <col min="4072" max="4072" width="32.375" style="79" customWidth="1"/>
    <col min="4073" max="4073" width="5.375" style="79" customWidth="1"/>
    <col min="4074" max="4093" width="9" style="79"/>
    <col min="4094" max="4094" width="5.375" style="79" customWidth="1"/>
    <col min="4095" max="4095" width="13.75" style="79" customWidth="1"/>
    <col min="4096" max="4096" width="37.125" style="79" customWidth="1"/>
    <col min="4097" max="4097" width="5.375" style="79" customWidth="1"/>
    <col min="4098" max="4098" width="10.875" style="79" customWidth="1"/>
    <col min="4099" max="4100" width="8.625" style="79" customWidth="1"/>
    <col min="4101" max="4101" width="7.875" style="79" customWidth="1"/>
    <col min="4102" max="4102" width="11.625" style="79" customWidth="1"/>
    <col min="4103" max="4103" width="10.625" style="79" customWidth="1"/>
    <col min="4104" max="4104" width="15.375" style="79" customWidth="1"/>
    <col min="4105" max="4105" width="16.875" style="79" customWidth="1"/>
    <col min="4106" max="4110" width="9" style="79" hidden="1" customWidth="1"/>
    <col min="4111" max="4324" width="9" style="79" customWidth="1"/>
    <col min="4325" max="4325" width="2.625" style="79" customWidth="1"/>
    <col min="4326" max="4326" width="6.75" style="79" customWidth="1"/>
    <col min="4327" max="4327" width="12.625" style="79" customWidth="1"/>
    <col min="4328" max="4328" width="32.375" style="79" customWidth="1"/>
    <col min="4329" max="4329" width="5.375" style="79" customWidth="1"/>
    <col min="4330" max="4349" width="9" style="79"/>
    <col min="4350" max="4350" width="5.375" style="79" customWidth="1"/>
    <col min="4351" max="4351" width="13.75" style="79" customWidth="1"/>
    <col min="4352" max="4352" width="37.125" style="79" customWidth="1"/>
    <col min="4353" max="4353" width="5.375" style="79" customWidth="1"/>
    <col min="4354" max="4354" width="10.875" style="79" customWidth="1"/>
    <col min="4355" max="4356" width="8.625" style="79" customWidth="1"/>
    <col min="4357" max="4357" width="7.875" style="79" customWidth="1"/>
    <col min="4358" max="4358" width="11.625" style="79" customWidth="1"/>
    <col min="4359" max="4359" width="10.625" style="79" customWidth="1"/>
    <col min="4360" max="4360" width="15.375" style="79" customWidth="1"/>
    <col min="4361" max="4361" width="16.875" style="79" customWidth="1"/>
    <col min="4362" max="4366" width="9" style="79" hidden="1" customWidth="1"/>
    <col min="4367" max="4580" width="9" style="79" customWidth="1"/>
    <col min="4581" max="4581" width="2.625" style="79" customWidth="1"/>
    <col min="4582" max="4582" width="6.75" style="79" customWidth="1"/>
    <col min="4583" max="4583" width="12.625" style="79" customWidth="1"/>
    <col min="4584" max="4584" width="32.375" style="79" customWidth="1"/>
    <col min="4585" max="4585" width="5.375" style="79" customWidth="1"/>
    <col min="4586" max="4605" width="9" style="79"/>
    <col min="4606" max="4606" width="5.375" style="79" customWidth="1"/>
    <col min="4607" max="4607" width="13.75" style="79" customWidth="1"/>
    <col min="4608" max="4608" width="37.125" style="79" customWidth="1"/>
    <col min="4609" max="4609" width="5.375" style="79" customWidth="1"/>
    <col min="4610" max="4610" width="10.875" style="79" customWidth="1"/>
    <col min="4611" max="4612" width="8.625" style="79" customWidth="1"/>
    <col min="4613" max="4613" width="7.875" style="79" customWidth="1"/>
    <col min="4614" max="4614" width="11.625" style="79" customWidth="1"/>
    <col min="4615" max="4615" width="10.625" style="79" customWidth="1"/>
    <col min="4616" max="4616" width="15.375" style="79" customWidth="1"/>
    <col min="4617" max="4617" width="16.875" style="79" customWidth="1"/>
    <col min="4618" max="4622" width="9" style="79" hidden="1" customWidth="1"/>
    <col min="4623" max="4836" width="9" style="79" customWidth="1"/>
    <col min="4837" max="4837" width="2.625" style="79" customWidth="1"/>
    <col min="4838" max="4838" width="6.75" style="79" customWidth="1"/>
    <col min="4839" max="4839" width="12.625" style="79" customWidth="1"/>
    <col min="4840" max="4840" width="32.375" style="79" customWidth="1"/>
    <col min="4841" max="4841" width="5.375" style="79" customWidth="1"/>
    <col min="4842" max="4861" width="9" style="79"/>
    <col min="4862" max="4862" width="5.375" style="79" customWidth="1"/>
    <col min="4863" max="4863" width="13.75" style="79" customWidth="1"/>
    <col min="4864" max="4864" width="37.125" style="79" customWidth="1"/>
    <col min="4865" max="4865" width="5.375" style="79" customWidth="1"/>
    <col min="4866" max="4866" width="10.875" style="79" customWidth="1"/>
    <col min="4867" max="4868" width="8.625" style="79" customWidth="1"/>
    <col min="4869" max="4869" width="7.875" style="79" customWidth="1"/>
    <col min="4870" max="4870" width="11.625" style="79" customWidth="1"/>
    <col min="4871" max="4871" width="10.625" style="79" customWidth="1"/>
    <col min="4872" max="4872" width="15.375" style="79" customWidth="1"/>
    <col min="4873" max="4873" width="16.875" style="79" customWidth="1"/>
    <col min="4874" max="4878" width="9" style="79" hidden="1" customWidth="1"/>
    <col min="4879" max="5092" width="9" style="79" customWidth="1"/>
    <col min="5093" max="5093" width="2.625" style="79" customWidth="1"/>
    <col min="5094" max="5094" width="6.75" style="79" customWidth="1"/>
    <col min="5095" max="5095" width="12.625" style="79" customWidth="1"/>
    <col min="5096" max="5096" width="32.375" style="79" customWidth="1"/>
    <col min="5097" max="5097" width="5.375" style="79" customWidth="1"/>
    <col min="5098" max="5117" width="9" style="79"/>
    <col min="5118" max="5118" width="5.375" style="79" customWidth="1"/>
    <col min="5119" max="5119" width="13.75" style="79" customWidth="1"/>
    <col min="5120" max="5120" width="37.125" style="79" customWidth="1"/>
    <col min="5121" max="5121" width="5.375" style="79" customWidth="1"/>
    <col min="5122" max="5122" width="10.875" style="79" customWidth="1"/>
    <col min="5123" max="5124" width="8.625" style="79" customWidth="1"/>
    <col min="5125" max="5125" width="7.875" style="79" customWidth="1"/>
    <col min="5126" max="5126" width="11.625" style="79" customWidth="1"/>
    <col min="5127" max="5127" width="10.625" style="79" customWidth="1"/>
    <col min="5128" max="5128" width="15.375" style="79" customWidth="1"/>
    <col min="5129" max="5129" width="16.875" style="79" customWidth="1"/>
    <col min="5130" max="5134" width="9" style="79" hidden="1" customWidth="1"/>
    <col min="5135" max="5348" width="9" style="79" customWidth="1"/>
    <col min="5349" max="5349" width="2.625" style="79" customWidth="1"/>
    <col min="5350" max="5350" width="6.75" style="79" customWidth="1"/>
    <col min="5351" max="5351" width="12.625" style="79" customWidth="1"/>
    <col min="5352" max="5352" width="32.375" style="79" customWidth="1"/>
    <col min="5353" max="5353" width="5.375" style="79" customWidth="1"/>
    <col min="5354" max="5373" width="9" style="79"/>
    <col min="5374" max="5374" width="5.375" style="79" customWidth="1"/>
    <col min="5375" max="5375" width="13.75" style="79" customWidth="1"/>
    <col min="5376" max="5376" width="37.125" style="79" customWidth="1"/>
    <col min="5377" max="5377" width="5.375" style="79" customWidth="1"/>
    <col min="5378" max="5378" width="10.875" style="79" customWidth="1"/>
    <col min="5379" max="5380" width="8.625" style="79" customWidth="1"/>
    <col min="5381" max="5381" width="7.875" style="79" customWidth="1"/>
    <col min="5382" max="5382" width="11.625" style="79" customWidth="1"/>
    <col min="5383" max="5383" width="10.625" style="79" customWidth="1"/>
    <col min="5384" max="5384" width="15.375" style="79" customWidth="1"/>
    <col min="5385" max="5385" width="16.875" style="79" customWidth="1"/>
    <col min="5386" max="5390" width="9" style="79" hidden="1" customWidth="1"/>
    <col min="5391" max="5604" width="9" style="79" customWidth="1"/>
    <col min="5605" max="5605" width="2.625" style="79" customWidth="1"/>
    <col min="5606" max="5606" width="6.75" style="79" customWidth="1"/>
    <col min="5607" max="5607" width="12.625" style="79" customWidth="1"/>
    <col min="5608" max="5608" width="32.375" style="79" customWidth="1"/>
    <col min="5609" max="5609" width="5.375" style="79" customWidth="1"/>
    <col min="5610" max="5629" width="9" style="79"/>
    <col min="5630" max="5630" width="5.375" style="79" customWidth="1"/>
    <col min="5631" max="5631" width="13.75" style="79" customWidth="1"/>
    <col min="5632" max="5632" width="37.125" style="79" customWidth="1"/>
    <col min="5633" max="5633" width="5.375" style="79" customWidth="1"/>
    <col min="5634" max="5634" width="10.875" style="79" customWidth="1"/>
    <col min="5635" max="5636" width="8.625" style="79" customWidth="1"/>
    <col min="5637" max="5637" width="7.875" style="79" customWidth="1"/>
    <col min="5638" max="5638" width="11.625" style="79" customWidth="1"/>
    <col min="5639" max="5639" width="10.625" style="79" customWidth="1"/>
    <col min="5640" max="5640" width="15.375" style="79" customWidth="1"/>
    <col min="5641" max="5641" width="16.875" style="79" customWidth="1"/>
    <col min="5642" max="5646" width="9" style="79" hidden="1" customWidth="1"/>
    <col min="5647" max="5860" width="9" style="79" customWidth="1"/>
    <col min="5861" max="5861" width="2.625" style="79" customWidth="1"/>
    <col min="5862" max="5862" width="6.75" style="79" customWidth="1"/>
    <col min="5863" max="5863" width="12.625" style="79" customWidth="1"/>
    <col min="5864" max="5864" width="32.375" style="79" customWidth="1"/>
    <col min="5865" max="5865" width="5.375" style="79" customWidth="1"/>
    <col min="5866" max="5885" width="9" style="79"/>
    <col min="5886" max="5886" width="5.375" style="79" customWidth="1"/>
    <col min="5887" max="5887" width="13.75" style="79" customWidth="1"/>
    <col min="5888" max="5888" width="37.125" style="79" customWidth="1"/>
    <col min="5889" max="5889" width="5.375" style="79" customWidth="1"/>
    <col min="5890" max="5890" width="10.875" style="79" customWidth="1"/>
    <col min="5891" max="5892" width="8.625" style="79" customWidth="1"/>
    <col min="5893" max="5893" width="7.875" style="79" customWidth="1"/>
    <col min="5894" max="5894" width="11.625" style="79" customWidth="1"/>
    <col min="5895" max="5895" width="10.625" style="79" customWidth="1"/>
    <col min="5896" max="5896" width="15.375" style="79" customWidth="1"/>
    <col min="5897" max="5897" width="16.875" style="79" customWidth="1"/>
    <col min="5898" max="5902" width="9" style="79" hidden="1" customWidth="1"/>
    <col min="5903" max="6116" width="9" style="79" customWidth="1"/>
    <col min="6117" max="6117" width="2.625" style="79" customWidth="1"/>
    <col min="6118" max="6118" width="6.75" style="79" customWidth="1"/>
    <col min="6119" max="6119" width="12.625" style="79" customWidth="1"/>
    <col min="6120" max="6120" width="32.375" style="79" customWidth="1"/>
    <col min="6121" max="6121" width="5.375" style="79" customWidth="1"/>
    <col min="6122" max="6141" width="9" style="79"/>
    <col min="6142" max="6142" width="5.375" style="79" customWidth="1"/>
    <col min="6143" max="6143" width="13.75" style="79" customWidth="1"/>
    <col min="6144" max="6144" width="37.125" style="79" customWidth="1"/>
    <col min="6145" max="6145" width="5.375" style="79" customWidth="1"/>
    <col min="6146" max="6146" width="10.875" style="79" customWidth="1"/>
    <col min="6147" max="6148" width="8.625" style="79" customWidth="1"/>
    <col min="6149" max="6149" width="7.875" style="79" customWidth="1"/>
    <col min="6150" max="6150" width="11.625" style="79" customWidth="1"/>
    <col min="6151" max="6151" width="10.625" style="79" customWidth="1"/>
    <col min="6152" max="6152" width="15.375" style="79" customWidth="1"/>
    <col min="6153" max="6153" width="16.875" style="79" customWidth="1"/>
    <col min="6154" max="6158" width="9" style="79" hidden="1" customWidth="1"/>
    <col min="6159" max="6372" width="9" style="79" customWidth="1"/>
    <col min="6373" max="6373" width="2.625" style="79" customWidth="1"/>
    <col min="6374" max="6374" width="6.75" style="79" customWidth="1"/>
    <col min="6375" max="6375" width="12.625" style="79" customWidth="1"/>
    <col min="6376" max="6376" width="32.375" style="79" customWidth="1"/>
    <col min="6377" max="6377" width="5.375" style="79" customWidth="1"/>
    <col min="6378" max="6397" width="9" style="79"/>
    <col min="6398" max="6398" width="5.375" style="79" customWidth="1"/>
    <col min="6399" max="6399" width="13.75" style="79" customWidth="1"/>
    <col min="6400" max="6400" width="37.125" style="79" customWidth="1"/>
    <col min="6401" max="6401" width="5.375" style="79" customWidth="1"/>
    <col min="6402" max="6402" width="10.875" style="79" customWidth="1"/>
    <col min="6403" max="6404" width="8.625" style="79" customWidth="1"/>
    <col min="6405" max="6405" width="7.875" style="79" customWidth="1"/>
    <col min="6406" max="6406" width="11.625" style="79" customWidth="1"/>
    <col min="6407" max="6407" width="10.625" style="79" customWidth="1"/>
    <col min="6408" max="6408" width="15.375" style="79" customWidth="1"/>
    <col min="6409" max="6409" width="16.875" style="79" customWidth="1"/>
    <col min="6410" max="6414" width="9" style="79" hidden="1" customWidth="1"/>
    <col min="6415" max="6628" width="9" style="79" customWidth="1"/>
    <col min="6629" max="6629" width="2.625" style="79" customWidth="1"/>
    <col min="6630" max="6630" width="6.75" style="79" customWidth="1"/>
    <col min="6631" max="6631" width="12.625" style="79" customWidth="1"/>
    <col min="6632" max="6632" width="32.375" style="79" customWidth="1"/>
    <col min="6633" max="6633" width="5.375" style="79" customWidth="1"/>
    <col min="6634" max="6653" width="9" style="79"/>
    <col min="6654" max="6654" width="5.375" style="79" customWidth="1"/>
    <col min="6655" max="6655" width="13.75" style="79" customWidth="1"/>
    <col min="6656" max="6656" width="37.125" style="79" customWidth="1"/>
    <col min="6657" max="6657" width="5.375" style="79" customWidth="1"/>
    <col min="6658" max="6658" width="10.875" style="79" customWidth="1"/>
    <col min="6659" max="6660" width="8.625" style="79" customWidth="1"/>
    <col min="6661" max="6661" width="7.875" style="79" customWidth="1"/>
    <col min="6662" max="6662" width="11.625" style="79" customWidth="1"/>
    <col min="6663" max="6663" width="10.625" style="79" customWidth="1"/>
    <col min="6664" max="6664" width="15.375" style="79" customWidth="1"/>
    <col min="6665" max="6665" width="16.875" style="79" customWidth="1"/>
    <col min="6666" max="6670" width="9" style="79" hidden="1" customWidth="1"/>
    <col min="6671" max="6884" width="9" style="79" customWidth="1"/>
    <col min="6885" max="6885" width="2.625" style="79" customWidth="1"/>
    <col min="6886" max="6886" width="6.75" style="79" customWidth="1"/>
    <col min="6887" max="6887" width="12.625" style="79" customWidth="1"/>
    <col min="6888" max="6888" width="32.375" style="79" customWidth="1"/>
    <col min="6889" max="6889" width="5.375" style="79" customWidth="1"/>
    <col min="6890" max="6909" width="9" style="79"/>
    <col min="6910" max="6910" width="5.375" style="79" customWidth="1"/>
    <col min="6911" max="6911" width="13.75" style="79" customWidth="1"/>
    <col min="6912" max="6912" width="37.125" style="79" customWidth="1"/>
    <col min="6913" max="6913" width="5.375" style="79" customWidth="1"/>
    <col min="6914" max="6914" width="10.875" style="79" customWidth="1"/>
    <col min="6915" max="6916" width="8.625" style="79" customWidth="1"/>
    <col min="6917" max="6917" width="7.875" style="79" customWidth="1"/>
    <col min="6918" max="6918" width="11.625" style="79" customWidth="1"/>
    <col min="6919" max="6919" width="10.625" style="79" customWidth="1"/>
    <col min="6920" max="6920" width="15.375" style="79" customWidth="1"/>
    <col min="6921" max="6921" width="16.875" style="79" customWidth="1"/>
    <col min="6922" max="6926" width="9" style="79" hidden="1" customWidth="1"/>
    <col min="6927" max="7140" width="9" style="79" customWidth="1"/>
    <col min="7141" max="7141" width="2.625" style="79" customWidth="1"/>
    <col min="7142" max="7142" width="6.75" style="79" customWidth="1"/>
    <col min="7143" max="7143" width="12.625" style="79" customWidth="1"/>
    <col min="7144" max="7144" width="32.375" style="79" customWidth="1"/>
    <col min="7145" max="7145" width="5.375" style="79" customWidth="1"/>
    <col min="7146" max="7165" width="9" style="79"/>
    <col min="7166" max="7166" width="5.375" style="79" customWidth="1"/>
    <col min="7167" max="7167" width="13.75" style="79" customWidth="1"/>
    <col min="7168" max="7168" width="37.125" style="79" customWidth="1"/>
    <col min="7169" max="7169" width="5.375" style="79" customWidth="1"/>
    <col min="7170" max="7170" width="10.875" style="79" customWidth="1"/>
    <col min="7171" max="7172" width="8.625" style="79" customWidth="1"/>
    <col min="7173" max="7173" width="7.875" style="79" customWidth="1"/>
    <col min="7174" max="7174" width="11.625" style="79" customWidth="1"/>
    <col min="7175" max="7175" width="10.625" style="79" customWidth="1"/>
    <col min="7176" max="7176" width="15.375" style="79" customWidth="1"/>
    <col min="7177" max="7177" width="16.875" style="79" customWidth="1"/>
    <col min="7178" max="7182" width="9" style="79" hidden="1" customWidth="1"/>
    <col min="7183" max="7396" width="9" style="79" customWidth="1"/>
    <col min="7397" max="7397" width="2.625" style="79" customWidth="1"/>
    <col min="7398" max="7398" width="6.75" style="79" customWidth="1"/>
    <col min="7399" max="7399" width="12.625" style="79" customWidth="1"/>
    <col min="7400" max="7400" width="32.375" style="79" customWidth="1"/>
    <col min="7401" max="7401" width="5.375" style="79" customWidth="1"/>
    <col min="7402" max="7421" width="9" style="79"/>
    <col min="7422" max="7422" width="5.375" style="79" customWidth="1"/>
    <col min="7423" max="7423" width="13.75" style="79" customWidth="1"/>
    <col min="7424" max="7424" width="37.125" style="79" customWidth="1"/>
    <col min="7425" max="7425" width="5.375" style="79" customWidth="1"/>
    <col min="7426" max="7426" width="10.875" style="79" customWidth="1"/>
    <col min="7427" max="7428" width="8.625" style="79" customWidth="1"/>
    <col min="7429" max="7429" width="7.875" style="79" customWidth="1"/>
    <col min="7430" max="7430" width="11.625" style="79" customWidth="1"/>
    <col min="7431" max="7431" width="10.625" style="79" customWidth="1"/>
    <col min="7432" max="7432" width="15.375" style="79" customWidth="1"/>
    <col min="7433" max="7433" width="16.875" style="79" customWidth="1"/>
    <col min="7434" max="7438" width="9" style="79" hidden="1" customWidth="1"/>
    <col min="7439" max="7652" width="9" style="79" customWidth="1"/>
    <col min="7653" max="7653" width="2.625" style="79" customWidth="1"/>
    <col min="7654" max="7654" width="6.75" style="79" customWidth="1"/>
    <col min="7655" max="7655" width="12.625" style="79" customWidth="1"/>
    <col min="7656" max="7656" width="32.375" style="79" customWidth="1"/>
    <col min="7657" max="7657" width="5.375" style="79" customWidth="1"/>
    <col min="7658" max="7677" width="9" style="79"/>
    <col min="7678" max="7678" width="5.375" style="79" customWidth="1"/>
    <col min="7679" max="7679" width="13.75" style="79" customWidth="1"/>
    <col min="7680" max="7680" width="37.125" style="79" customWidth="1"/>
    <col min="7681" max="7681" width="5.375" style="79" customWidth="1"/>
    <col min="7682" max="7682" width="10.875" style="79" customWidth="1"/>
    <col min="7683" max="7684" width="8.625" style="79" customWidth="1"/>
    <col min="7685" max="7685" width="7.875" style="79" customWidth="1"/>
    <col min="7686" max="7686" width="11.625" style="79" customWidth="1"/>
    <col min="7687" max="7687" width="10.625" style="79" customWidth="1"/>
    <col min="7688" max="7688" width="15.375" style="79" customWidth="1"/>
    <col min="7689" max="7689" width="16.875" style="79" customWidth="1"/>
    <col min="7690" max="7694" width="9" style="79" hidden="1" customWidth="1"/>
    <col min="7695" max="7908" width="9" style="79" customWidth="1"/>
    <col min="7909" max="7909" width="2.625" style="79" customWidth="1"/>
    <col min="7910" max="7910" width="6.75" style="79" customWidth="1"/>
    <col min="7911" max="7911" width="12.625" style="79" customWidth="1"/>
    <col min="7912" max="7912" width="32.375" style="79" customWidth="1"/>
    <col min="7913" max="7913" width="5.375" style="79" customWidth="1"/>
    <col min="7914" max="7933" width="9" style="79"/>
    <col min="7934" max="7934" width="5.375" style="79" customWidth="1"/>
    <col min="7935" max="7935" width="13.75" style="79" customWidth="1"/>
    <col min="7936" max="7936" width="37.125" style="79" customWidth="1"/>
    <col min="7937" max="7937" width="5.375" style="79" customWidth="1"/>
    <col min="7938" max="7938" width="10.875" style="79" customWidth="1"/>
    <col min="7939" max="7940" width="8.625" style="79" customWidth="1"/>
    <col min="7941" max="7941" width="7.875" style="79" customWidth="1"/>
    <col min="7942" max="7942" width="11.625" style="79" customWidth="1"/>
    <col min="7943" max="7943" width="10.625" style="79" customWidth="1"/>
    <col min="7944" max="7944" width="15.375" style="79" customWidth="1"/>
    <col min="7945" max="7945" width="16.875" style="79" customWidth="1"/>
    <col min="7946" max="7950" width="9" style="79" hidden="1" customWidth="1"/>
    <col min="7951" max="8164" width="9" style="79" customWidth="1"/>
    <col min="8165" max="8165" width="2.625" style="79" customWidth="1"/>
    <col min="8166" max="8166" width="6.75" style="79" customWidth="1"/>
    <col min="8167" max="8167" width="12.625" style="79" customWidth="1"/>
    <col min="8168" max="8168" width="32.375" style="79" customWidth="1"/>
    <col min="8169" max="8169" width="5.375" style="79" customWidth="1"/>
    <col min="8170" max="8189" width="9" style="79"/>
    <col min="8190" max="8190" width="5.375" style="79" customWidth="1"/>
    <col min="8191" max="8191" width="13.75" style="79" customWidth="1"/>
    <col min="8192" max="8192" width="37.125" style="79" customWidth="1"/>
    <col min="8193" max="8193" width="5.375" style="79" customWidth="1"/>
    <col min="8194" max="8194" width="10.875" style="79" customWidth="1"/>
    <col min="8195" max="8196" width="8.625" style="79" customWidth="1"/>
    <col min="8197" max="8197" width="7.875" style="79" customWidth="1"/>
    <col min="8198" max="8198" width="11.625" style="79" customWidth="1"/>
    <col min="8199" max="8199" width="10.625" style="79" customWidth="1"/>
    <col min="8200" max="8200" width="15.375" style="79" customWidth="1"/>
    <col min="8201" max="8201" width="16.875" style="79" customWidth="1"/>
    <col min="8202" max="8206" width="9" style="79" hidden="1" customWidth="1"/>
    <col min="8207" max="8420" width="9" style="79" customWidth="1"/>
    <col min="8421" max="8421" width="2.625" style="79" customWidth="1"/>
    <col min="8422" max="8422" width="6.75" style="79" customWidth="1"/>
    <col min="8423" max="8423" width="12.625" style="79" customWidth="1"/>
    <col min="8424" max="8424" width="32.375" style="79" customWidth="1"/>
    <col min="8425" max="8425" width="5.375" style="79" customWidth="1"/>
    <col min="8426" max="8445" width="9" style="79"/>
    <col min="8446" max="8446" width="5.375" style="79" customWidth="1"/>
    <col min="8447" max="8447" width="13.75" style="79" customWidth="1"/>
    <col min="8448" max="8448" width="37.125" style="79" customWidth="1"/>
    <col min="8449" max="8449" width="5.375" style="79" customWidth="1"/>
    <col min="8450" max="8450" width="10.875" style="79" customWidth="1"/>
    <col min="8451" max="8452" width="8.625" style="79" customWidth="1"/>
    <col min="8453" max="8453" width="7.875" style="79" customWidth="1"/>
    <col min="8454" max="8454" width="11.625" style="79" customWidth="1"/>
    <col min="8455" max="8455" width="10.625" style="79" customWidth="1"/>
    <col min="8456" max="8456" width="15.375" style="79" customWidth="1"/>
    <col min="8457" max="8457" width="16.875" style="79" customWidth="1"/>
    <col min="8458" max="8462" width="9" style="79" hidden="1" customWidth="1"/>
    <col min="8463" max="8676" width="9" style="79" customWidth="1"/>
    <col min="8677" max="8677" width="2.625" style="79" customWidth="1"/>
    <col min="8678" max="8678" width="6.75" style="79" customWidth="1"/>
    <col min="8679" max="8679" width="12.625" style="79" customWidth="1"/>
    <col min="8680" max="8680" width="32.375" style="79" customWidth="1"/>
    <col min="8681" max="8681" width="5.375" style="79" customWidth="1"/>
    <col min="8682" max="8701" width="9" style="79"/>
    <col min="8702" max="8702" width="5.375" style="79" customWidth="1"/>
    <col min="8703" max="8703" width="13.75" style="79" customWidth="1"/>
    <col min="8704" max="8704" width="37.125" style="79" customWidth="1"/>
    <col min="8705" max="8705" width="5.375" style="79" customWidth="1"/>
    <col min="8706" max="8706" width="10.875" style="79" customWidth="1"/>
    <col min="8707" max="8708" width="8.625" style="79" customWidth="1"/>
    <col min="8709" max="8709" width="7.875" style="79" customWidth="1"/>
    <col min="8710" max="8710" width="11.625" style="79" customWidth="1"/>
    <col min="8711" max="8711" width="10.625" style="79" customWidth="1"/>
    <col min="8712" max="8712" width="15.375" style="79" customWidth="1"/>
    <col min="8713" max="8713" width="16.875" style="79" customWidth="1"/>
    <col min="8714" max="8718" width="9" style="79" hidden="1" customWidth="1"/>
    <col min="8719" max="8932" width="9" style="79" customWidth="1"/>
    <col min="8933" max="8933" width="2.625" style="79" customWidth="1"/>
    <col min="8934" max="8934" width="6.75" style="79" customWidth="1"/>
    <col min="8935" max="8935" width="12.625" style="79" customWidth="1"/>
    <col min="8936" max="8936" width="32.375" style="79" customWidth="1"/>
    <col min="8937" max="8937" width="5.375" style="79" customWidth="1"/>
    <col min="8938" max="8957" width="9" style="79"/>
    <col min="8958" max="8958" width="5.375" style="79" customWidth="1"/>
    <col min="8959" max="8959" width="13.75" style="79" customWidth="1"/>
    <col min="8960" max="8960" width="37.125" style="79" customWidth="1"/>
    <col min="8961" max="8961" width="5.375" style="79" customWidth="1"/>
    <col min="8962" max="8962" width="10.875" style="79" customWidth="1"/>
    <col min="8963" max="8964" width="8.625" style="79" customWidth="1"/>
    <col min="8965" max="8965" width="7.875" style="79" customWidth="1"/>
    <col min="8966" max="8966" width="11.625" style="79" customWidth="1"/>
    <col min="8967" max="8967" width="10.625" style="79" customWidth="1"/>
    <col min="8968" max="8968" width="15.375" style="79" customWidth="1"/>
    <col min="8969" max="8969" width="16.875" style="79" customWidth="1"/>
    <col min="8970" max="8974" width="9" style="79" hidden="1" customWidth="1"/>
    <col min="8975" max="9188" width="9" style="79" customWidth="1"/>
    <col min="9189" max="9189" width="2.625" style="79" customWidth="1"/>
    <col min="9190" max="9190" width="6.75" style="79" customWidth="1"/>
    <col min="9191" max="9191" width="12.625" style="79" customWidth="1"/>
    <col min="9192" max="9192" width="32.375" style="79" customWidth="1"/>
    <col min="9193" max="9193" width="5.375" style="79" customWidth="1"/>
    <col min="9194" max="9213" width="9" style="79"/>
    <col min="9214" max="9214" width="5.375" style="79" customWidth="1"/>
    <col min="9215" max="9215" width="13.75" style="79" customWidth="1"/>
    <col min="9216" max="9216" width="37.125" style="79" customWidth="1"/>
    <col min="9217" max="9217" width="5.375" style="79" customWidth="1"/>
    <col min="9218" max="9218" width="10.875" style="79" customWidth="1"/>
    <col min="9219" max="9220" width="8.625" style="79" customWidth="1"/>
    <col min="9221" max="9221" width="7.875" style="79" customWidth="1"/>
    <col min="9222" max="9222" width="11.625" style="79" customWidth="1"/>
    <col min="9223" max="9223" width="10.625" style="79" customWidth="1"/>
    <col min="9224" max="9224" width="15.375" style="79" customWidth="1"/>
    <col min="9225" max="9225" width="16.875" style="79" customWidth="1"/>
    <col min="9226" max="9230" width="9" style="79" hidden="1" customWidth="1"/>
    <col min="9231" max="9444" width="9" style="79" customWidth="1"/>
    <col min="9445" max="9445" width="2.625" style="79" customWidth="1"/>
    <col min="9446" max="9446" width="6.75" style="79" customWidth="1"/>
    <col min="9447" max="9447" width="12.625" style="79" customWidth="1"/>
    <col min="9448" max="9448" width="32.375" style="79" customWidth="1"/>
    <col min="9449" max="9449" width="5.375" style="79" customWidth="1"/>
    <col min="9450" max="9469" width="9" style="79"/>
    <col min="9470" max="9470" width="5.375" style="79" customWidth="1"/>
    <col min="9471" max="9471" width="13.75" style="79" customWidth="1"/>
    <col min="9472" max="9472" width="37.125" style="79" customWidth="1"/>
    <col min="9473" max="9473" width="5.375" style="79" customWidth="1"/>
    <col min="9474" max="9474" width="10.875" style="79" customWidth="1"/>
    <col min="9475" max="9476" width="8.625" style="79" customWidth="1"/>
    <col min="9477" max="9477" width="7.875" style="79" customWidth="1"/>
    <col min="9478" max="9478" width="11.625" style="79" customWidth="1"/>
    <col min="9479" max="9479" width="10.625" style="79" customWidth="1"/>
    <col min="9480" max="9480" width="15.375" style="79" customWidth="1"/>
    <col min="9481" max="9481" width="16.875" style="79" customWidth="1"/>
    <col min="9482" max="9486" width="9" style="79" hidden="1" customWidth="1"/>
    <col min="9487" max="9700" width="9" style="79" customWidth="1"/>
    <col min="9701" max="9701" width="2.625" style="79" customWidth="1"/>
    <col min="9702" max="9702" width="6.75" style="79" customWidth="1"/>
    <col min="9703" max="9703" width="12.625" style="79" customWidth="1"/>
    <col min="9704" max="9704" width="32.375" style="79" customWidth="1"/>
    <col min="9705" max="9705" width="5.375" style="79" customWidth="1"/>
    <col min="9706" max="9725" width="9" style="79"/>
    <col min="9726" max="9726" width="5.375" style="79" customWidth="1"/>
    <col min="9727" max="9727" width="13.75" style="79" customWidth="1"/>
    <col min="9728" max="9728" width="37.125" style="79" customWidth="1"/>
    <col min="9729" max="9729" width="5.375" style="79" customWidth="1"/>
    <col min="9730" max="9730" width="10.875" style="79" customWidth="1"/>
    <col min="9731" max="9732" width="8.625" style="79" customWidth="1"/>
    <col min="9733" max="9733" width="7.875" style="79" customWidth="1"/>
    <col min="9734" max="9734" width="11.625" style="79" customWidth="1"/>
    <col min="9735" max="9735" width="10.625" style="79" customWidth="1"/>
    <col min="9736" max="9736" width="15.375" style="79" customWidth="1"/>
    <col min="9737" max="9737" width="16.875" style="79" customWidth="1"/>
    <col min="9738" max="9742" width="9" style="79" hidden="1" customWidth="1"/>
    <col min="9743" max="9956" width="9" style="79" customWidth="1"/>
    <col min="9957" max="9957" width="2.625" style="79" customWidth="1"/>
    <col min="9958" max="9958" width="6.75" style="79" customWidth="1"/>
    <col min="9959" max="9959" width="12.625" style="79" customWidth="1"/>
    <col min="9960" max="9960" width="32.375" style="79" customWidth="1"/>
    <col min="9961" max="9961" width="5.375" style="79" customWidth="1"/>
    <col min="9962" max="9981" width="9" style="79"/>
    <col min="9982" max="9982" width="5.375" style="79" customWidth="1"/>
    <col min="9983" max="9983" width="13.75" style="79" customWidth="1"/>
    <col min="9984" max="9984" width="37.125" style="79" customWidth="1"/>
    <col min="9985" max="9985" width="5.375" style="79" customWidth="1"/>
    <col min="9986" max="9986" width="10.875" style="79" customWidth="1"/>
    <col min="9987" max="9988" width="8.625" style="79" customWidth="1"/>
    <col min="9989" max="9989" width="7.875" style="79" customWidth="1"/>
    <col min="9990" max="9990" width="11.625" style="79" customWidth="1"/>
    <col min="9991" max="9991" width="10.625" style="79" customWidth="1"/>
    <col min="9992" max="9992" width="15.375" style="79" customWidth="1"/>
    <col min="9993" max="9993" width="16.875" style="79" customWidth="1"/>
    <col min="9994" max="9998" width="9" style="79" hidden="1" customWidth="1"/>
    <col min="9999" max="10212" width="9" style="79" customWidth="1"/>
    <col min="10213" max="10213" width="2.625" style="79" customWidth="1"/>
    <col min="10214" max="10214" width="6.75" style="79" customWidth="1"/>
    <col min="10215" max="10215" width="12.625" style="79" customWidth="1"/>
    <col min="10216" max="10216" width="32.375" style="79" customWidth="1"/>
    <col min="10217" max="10217" width="5.375" style="79" customWidth="1"/>
    <col min="10218" max="10237" width="9" style="79"/>
    <col min="10238" max="10238" width="5.375" style="79" customWidth="1"/>
    <col min="10239" max="10239" width="13.75" style="79" customWidth="1"/>
    <col min="10240" max="10240" width="37.125" style="79" customWidth="1"/>
    <col min="10241" max="10241" width="5.375" style="79" customWidth="1"/>
    <col min="10242" max="10242" width="10.875" style="79" customWidth="1"/>
    <col min="10243" max="10244" width="8.625" style="79" customWidth="1"/>
    <col min="10245" max="10245" width="7.875" style="79" customWidth="1"/>
    <col min="10246" max="10246" width="11.625" style="79" customWidth="1"/>
    <col min="10247" max="10247" width="10.625" style="79" customWidth="1"/>
    <col min="10248" max="10248" width="15.375" style="79" customWidth="1"/>
    <col min="10249" max="10249" width="16.875" style="79" customWidth="1"/>
    <col min="10250" max="10254" width="9" style="79" hidden="1" customWidth="1"/>
    <col min="10255" max="10468" width="9" style="79" customWidth="1"/>
    <col min="10469" max="10469" width="2.625" style="79" customWidth="1"/>
    <col min="10470" max="10470" width="6.75" style="79" customWidth="1"/>
    <col min="10471" max="10471" width="12.625" style="79" customWidth="1"/>
    <col min="10472" max="10472" width="32.375" style="79" customWidth="1"/>
    <col min="10473" max="10473" width="5.375" style="79" customWidth="1"/>
    <col min="10474" max="10493" width="9" style="79"/>
    <col min="10494" max="10494" width="5.375" style="79" customWidth="1"/>
    <col min="10495" max="10495" width="13.75" style="79" customWidth="1"/>
    <col min="10496" max="10496" width="37.125" style="79" customWidth="1"/>
    <col min="10497" max="10497" width="5.375" style="79" customWidth="1"/>
    <col min="10498" max="10498" width="10.875" style="79" customWidth="1"/>
    <col min="10499" max="10500" width="8.625" style="79" customWidth="1"/>
    <col min="10501" max="10501" width="7.875" style="79" customWidth="1"/>
    <col min="10502" max="10502" width="11.625" style="79" customWidth="1"/>
    <col min="10503" max="10503" width="10.625" style="79" customWidth="1"/>
    <col min="10504" max="10504" width="15.375" style="79" customWidth="1"/>
    <col min="10505" max="10505" width="16.875" style="79" customWidth="1"/>
    <col min="10506" max="10510" width="9" style="79" hidden="1" customWidth="1"/>
    <col min="10511" max="10724" width="9" style="79" customWidth="1"/>
    <col min="10725" max="10725" width="2.625" style="79" customWidth="1"/>
    <col min="10726" max="10726" width="6.75" style="79" customWidth="1"/>
    <col min="10727" max="10727" width="12.625" style="79" customWidth="1"/>
    <col min="10728" max="10728" width="32.375" style="79" customWidth="1"/>
    <col min="10729" max="10729" width="5.375" style="79" customWidth="1"/>
    <col min="10730" max="10749" width="9" style="79"/>
    <col min="10750" max="10750" width="5.375" style="79" customWidth="1"/>
    <col min="10751" max="10751" width="13.75" style="79" customWidth="1"/>
    <col min="10752" max="10752" width="37.125" style="79" customWidth="1"/>
    <col min="10753" max="10753" width="5.375" style="79" customWidth="1"/>
    <col min="10754" max="10754" width="10.875" style="79" customWidth="1"/>
    <col min="10755" max="10756" width="8.625" style="79" customWidth="1"/>
    <col min="10757" max="10757" width="7.875" style="79" customWidth="1"/>
    <col min="10758" max="10758" width="11.625" style="79" customWidth="1"/>
    <col min="10759" max="10759" width="10.625" style="79" customWidth="1"/>
    <col min="10760" max="10760" width="15.375" style="79" customWidth="1"/>
    <col min="10761" max="10761" width="16.875" style="79" customWidth="1"/>
    <col min="10762" max="10766" width="9" style="79" hidden="1" customWidth="1"/>
    <col min="10767" max="10980" width="9" style="79" customWidth="1"/>
    <col min="10981" max="10981" width="2.625" style="79" customWidth="1"/>
    <col min="10982" max="10982" width="6.75" style="79" customWidth="1"/>
    <col min="10983" max="10983" width="12.625" style="79" customWidth="1"/>
    <col min="10984" max="10984" width="32.375" style="79" customWidth="1"/>
    <col min="10985" max="10985" width="5.375" style="79" customWidth="1"/>
    <col min="10986" max="11005" width="9" style="79"/>
    <col min="11006" max="11006" width="5.375" style="79" customWidth="1"/>
    <col min="11007" max="11007" width="13.75" style="79" customWidth="1"/>
    <col min="11008" max="11008" width="37.125" style="79" customWidth="1"/>
    <col min="11009" max="11009" width="5.375" style="79" customWidth="1"/>
    <col min="11010" max="11010" width="10.875" style="79" customWidth="1"/>
    <col min="11011" max="11012" width="8.625" style="79" customWidth="1"/>
    <col min="11013" max="11013" width="7.875" style="79" customWidth="1"/>
    <col min="11014" max="11014" width="11.625" style="79" customWidth="1"/>
    <col min="11015" max="11015" width="10.625" style="79" customWidth="1"/>
    <col min="11016" max="11016" width="15.375" style="79" customWidth="1"/>
    <col min="11017" max="11017" width="16.875" style="79" customWidth="1"/>
    <col min="11018" max="11022" width="9" style="79" hidden="1" customWidth="1"/>
    <col min="11023" max="11236" width="9" style="79" customWidth="1"/>
    <col min="11237" max="11237" width="2.625" style="79" customWidth="1"/>
    <col min="11238" max="11238" width="6.75" style="79" customWidth="1"/>
    <col min="11239" max="11239" width="12.625" style="79" customWidth="1"/>
    <col min="11240" max="11240" width="32.375" style="79" customWidth="1"/>
    <col min="11241" max="11241" width="5.375" style="79" customWidth="1"/>
    <col min="11242" max="11261" width="9" style="79"/>
    <col min="11262" max="11262" width="5.375" style="79" customWidth="1"/>
    <col min="11263" max="11263" width="13.75" style="79" customWidth="1"/>
    <col min="11264" max="11264" width="37.125" style="79" customWidth="1"/>
    <col min="11265" max="11265" width="5.375" style="79" customWidth="1"/>
    <col min="11266" max="11266" width="10.875" style="79" customWidth="1"/>
    <col min="11267" max="11268" width="8.625" style="79" customWidth="1"/>
    <col min="11269" max="11269" width="7.875" style="79" customWidth="1"/>
    <col min="11270" max="11270" width="11.625" style="79" customWidth="1"/>
    <col min="11271" max="11271" width="10.625" style="79" customWidth="1"/>
    <col min="11272" max="11272" width="15.375" style="79" customWidth="1"/>
    <col min="11273" max="11273" width="16.875" style="79" customWidth="1"/>
    <col min="11274" max="11278" width="9" style="79" hidden="1" customWidth="1"/>
    <col min="11279" max="11492" width="9" style="79" customWidth="1"/>
    <col min="11493" max="11493" width="2.625" style="79" customWidth="1"/>
    <col min="11494" max="11494" width="6.75" style="79" customWidth="1"/>
    <col min="11495" max="11495" width="12.625" style="79" customWidth="1"/>
    <col min="11496" max="11496" width="32.375" style="79" customWidth="1"/>
    <col min="11497" max="11497" width="5.375" style="79" customWidth="1"/>
    <col min="11498" max="11517" width="9" style="79"/>
    <col min="11518" max="11518" width="5.375" style="79" customWidth="1"/>
    <col min="11519" max="11519" width="13.75" style="79" customWidth="1"/>
    <col min="11520" max="11520" width="37.125" style="79" customWidth="1"/>
    <col min="11521" max="11521" width="5.375" style="79" customWidth="1"/>
    <col min="11522" max="11522" width="10.875" style="79" customWidth="1"/>
    <col min="11523" max="11524" width="8.625" style="79" customWidth="1"/>
    <col min="11525" max="11525" width="7.875" style="79" customWidth="1"/>
    <col min="11526" max="11526" width="11.625" style="79" customWidth="1"/>
    <col min="11527" max="11527" width="10.625" style="79" customWidth="1"/>
    <col min="11528" max="11528" width="15.375" style="79" customWidth="1"/>
    <col min="11529" max="11529" width="16.875" style="79" customWidth="1"/>
    <col min="11530" max="11534" width="9" style="79" hidden="1" customWidth="1"/>
    <col min="11535" max="11748" width="9" style="79" customWidth="1"/>
    <col min="11749" max="11749" width="2.625" style="79" customWidth="1"/>
    <col min="11750" max="11750" width="6.75" style="79" customWidth="1"/>
    <col min="11751" max="11751" width="12.625" style="79" customWidth="1"/>
    <col min="11752" max="11752" width="32.375" style="79" customWidth="1"/>
    <col min="11753" max="11753" width="5.375" style="79" customWidth="1"/>
    <col min="11754" max="11773" width="9" style="79"/>
    <col min="11774" max="11774" width="5.375" style="79" customWidth="1"/>
    <col min="11775" max="11775" width="13.75" style="79" customWidth="1"/>
    <col min="11776" max="11776" width="37.125" style="79" customWidth="1"/>
    <col min="11777" max="11777" width="5.375" style="79" customWidth="1"/>
    <col min="11778" max="11778" width="10.875" style="79" customWidth="1"/>
    <col min="11779" max="11780" width="8.625" style="79" customWidth="1"/>
    <col min="11781" max="11781" width="7.875" style="79" customWidth="1"/>
    <col min="11782" max="11782" width="11.625" style="79" customWidth="1"/>
    <col min="11783" max="11783" width="10.625" style="79" customWidth="1"/>
    <col min="11784" max="11784" width="15.375" style="79" customWidth="1"/>
    <col min="11785" max="11785" width="16.875" style="79" customWidth="1"/>
    <col min="11786" max="11790" width="9" style="79" hidden="1" customWidth="1"/>
    <col min="11791" max="12004" width="9" style="79" customWidth="1"/>
    <col min="12005" max="12005" width="2.625" style="79" customWidth="1"/>
    <col min="12006" max="12006" width="6.75" style="79" customWidth="1"/>
    <col min="12007" max="12007" width="12.625" style="79" customWidth="1"/>
    <col min="12008" max="12008" width="32.375" style="79" customWidth="1"/>
    <col min="12009" max="12009" width="5.375" style="79" customWidth="1"/>
    <col min="12010" max="12029" width="9" style="79"/>
    <col min="12030" max="12030" width="5.375" style="79" customWidth="1"/>
    <col min="12031" max="12031" width="13.75" style="79" customWidth="1"/>
    <col min="12032" max="12032" width="37.125" style="79" customWidth="1"/>
    <col min="12033" max="12033" width="5.375" style="79" customWidth="1"/>
    <col min="12034" max="12034" width="10.875" style="79" customWidth="1"/>
    <col min="12035" max="12036" width="8.625" style="79" customWidth="1"/>
    <col min="12037" max="12037" width="7.875" style="79" customWidth="1"/>
    <col min="12038" max="12038" width="11.625" style="79" customWidth="1"/>
    <col min="12039" max="12039" width="10.625" style="79" customWidth="1"/>
    <col min="12040" max="12040" width="15.375" style="79" customWidth="1"/>
    <col min="12041" max="12041" width="16.875" style="79" customWidth="1"/>
    <col min="12042" max="12046" width="9" style="79" hidden="1" customWidth="1"/>
    <col min="12047" max="12260" width="9" style="79" customWidth="1"/>
    <col min="12261" max="12261" width="2.625" style="79" customWidth="1"/>
    <col min="12262" max="12262" width="6.75" style="79" customWidth="1"/>
    <col min="12263" max="12263" width="12.625" style="79" customWidth="1"/>
    <col min="12264" max="12264" width="32.375" style="79" customWidth="1"/>
    <col min="12265" max="12265" width="5.375" style="79" customWidth="1"/>
    <col min="12266" max="12285" width="9" style="79"/>
    <col min="12286" max="12286" width="5.375" style="79" customWidth="1"/>
    <col min="12287" max="12287" width="13.75" style="79" customWidth="1"/>
    <col min="12288" max="12288" width="37.125" style="79" customWidth="1"/>
    <col min="12289" max="12289" width="5.375" style="79" customWidth="1"/>
    <col min="12290" max="12290" width="10.875" style="79" customWidth="1"/>
    <col min="12291" max="12292" width="8.625" style="79" customWidth="1"/>
    <col min="12293" max="12293" width="7.875" style="79" customWidth="1"/>
    <col min="12294" max="12294" width="11.625" style="79" customWidth="1"/>
    <col min="12295" max="12295" width="10.625" style="79" customWidth="1"/>
    <col min="12296" max="12296" width="15.375" style="79" customWidth="1"/>
    <col min="12297" max="12297" width="16.875" style="79" customWidth="1"/>
    <col min="12298" max="12302" width="9" style="79" hidden="1" customWidth="1"/>
    <col min="12303" max="12516" width="9" style="79" customWidth="1"/>
    <col min="12517" max="12517" width="2.625" style="79" customWidth="1"/>
    <col min="12518" max="12518" width="6.75" style="79" customWidth="1"/>
    <col min="12519" max="12519" width="12.625" style="79" customWidth="1"/>
    <col min="12520" max="12520" width="32.375" style="79" customWidth="1"/>
    <col min="12521" max="12521" width="5.375" style="79" customWidth="1"/>
    <col min="12522" max="12541" width="9" style="79"/>
    <col min="12542" max="12542" width="5.375" style="79" customWidth="1"/>
    <col min="12543" max="12543" width="13.75" style="79" customWidth="1"/>
    <col min="12544" max="12544" width="37.125" style="79" customWidth="1"/>
    <col min="12545" max="12545" width="5.375" style="79" customWidth="1"/>
    <col min="12546" max="12546" width="10.875" style="79" customWidth="1"/>
    <col min="12547" max="12548" width="8.625" style="79" customWidth="1"/>
    <col min="12549" max="12549" width="7.875" style="79" customWidth="1"/>
    <col min="12550" max="12550" width="11.625" style="79" customWidth="1"/>
    <col min="12551" max="12551" width="10.625" style="79" customWidth="1"/>
    <col min="12552" max="12552" width="15.375" style="79" customWidth="1"/>
    <col min="12553" max="12553" width="16.875" style="79" customWidth="1"/>
    <col min="12554" max="12558" width="9" style="79" hidden="1" customWidth="1"/>
    <col min="12559" max="12772" width="9" style="79" customWidth="1"/>
    <col min="12773" max="12773" width="2.625" style="79" customWidth="1"/>
    <col min="12774" max="12774" width="6.75" style="79" customWidth="1"/>
    <col min="12775" max="12775" width="12.625" style="79" customWidth="1"/>
    <col min="12776" max="12776" width="32.375" style="79" customWidth="1"/>
    <col min="12777" max="12777" width="5.375" style="79" customWidth="1"/>
    <col min="12778" max="12797" width="9" style="79"/>
    <col min="12798" max="12798" width="5.375" style="79" customWidth="1"/>
    <col min="12799" max="12799" width="13.75" style="79" customWidth="1"/>
    <col min="12800" max="12800" width="37.125" style="79" customWidth="1"/>
    <col min="12801" max="12801" width="5.375" style="79" customWidth="1"/>
    <col min="12802" max="12802" width="10.875" style="79" customWidth="1"/>
    <col min="12803" max="12804" width="8.625" style="79" customWidth="1"/>
    <col min="12805" max="12805" width="7.875" style="79" customWidth="1"/>
    <col min="12806" max="12806" width="11.625" style="79" customWidth="1"/>
    <col min="12807" max="12807" width="10.625" style="79" customWidth="1"/>
    <col min="12808" max="12808" width="15.375" style="79" customWidth="1"/>
    <col min="12809" max="12809" width="16.875" style="79" customWidth="1"/>
    <col min="12810" max="12814" width="9" style="79" hidden="1" customWidth="1"/>
    <col min="12815" max="13028" width="9" style="79" customWidth="1"/>
    <col min="13029" max="13029" width="2.625" style="79" customWidth="1"/>
    <col min="13030" max="13030" width="6.75" style="79" customWidth="1"/>
    <col min="13031" max="13031" width="12.625" style="79" customWidth="1"/>
    <col min="13032" max="13032" width="32.375" style="79" customWidth="1"/>
    <col min="13033" max="13033" width="5.375" style="79" customWidth="1"/>
    <col min="13034" max="13053" width="9" style="79"/>
    <col min="13054" max="13054" width="5.375" style="79" customWidth="1"/>
    <col min="13055" max="13055" width="13.75" style="79" customWidth="1"/>
    <col min="13056" max="13056" width="37.125" style="79" customWidth="1"/>
    <col min="13057" max="13057" width="5.375" style="79" customWidth="1"/>
    <col min="13058" max="13058" width="10.875" style="79" customWidth="1"/>
    <col min="13059" max="13060" width="8.625" style="79" customWidth="1"/>
    <col min="13061" max="13061" width="7.875" style="79" customWidth="1"/>
    <col min="13062" max="13062" width="11.625" style="79" customWidth="1"/>
    <col min="13063" max="13063" width="10.625" style="79" customWidth="1"/>
    <col min="13064" max="13064" width="15.375" style="79" customWidth="1"/>
    <col min="13065" max="13065" width="16.875" style="79" customWidth="1"/>
    <col min="13066" max="13070" width="9" style="79" hidden="1" customWidth="1"/>
    <col min="13071" max="13284" width="9" style="79" customWidth="1"/>
    <col min="13285" max="13285" width="2.625" style="79" customWidth="1"/>
    <col min="13286" max="13286" width="6.75" style="79" customWidth="1"/>
    <col min="13287" max="13287" width="12.625" style="79" customWidth="1"/>
    <col min="13288" max="13288" width="32.375" style="79" customWidth="1"/>
    <col min="13289" max="13289" width="5.375" style="79" customWidth="1"/>
    <col min="13290" max="13309" width="9" style="79"/>
    <col min="13310" max="13310" width="5.375" style="79" customWidth="1"/>
    <col min="13311" max="13311" width="13.75" style="79" customWidth="1"/>
    <col min="13312" max="13312" width="37.125" style="79" customWidth="1"/>
    <col min="13313" max="13313" width="5.375" style="79" customWidth="1"/>
    <col min="13314" max="13314" width="10.875" style="79" customWidth="1"/>
    <col min="13315" max="13316" width="8.625" style="79" customWidth="1"/>
    <col min="13317" max="13317" width="7.875" style="79" customWidth="1"/>
    <col min="13318" max="13318" width="11.625" style="79" customWidth="1"/>
    <col min="13319" max="13319" width="10.625" style="79" customWidth="1"/>
    <col min="13320" max="13320" width="15.375" style="79" customWidth="1"/>
    <col min="13321" max="13321" width="16.875" style="79" customWidth="1"/>
    <col min="13322" max="13326" width="9" style="79" hidden="1" customWidth="1"/>
    <col min="13327" max="13540" width="9" style="79" customWidth="1"/>
    <col min="13541" max="13541" width="2.625" style="79" customWidth="1"/>
    <col min="13542" max="13542" width="6.75" style="79" customWidth="1"/>
    <col min="13543" max="13543" width="12.625" style="79" customWidth="1"/>
    <col min="13544" max="13544" width="32.375" style="79" customWidth="1"/>
    <col min="13545" max="13545" width="5.375" style="79" customWidth="1"/>
    <col min="13546" max="13565" width="9" style="79"/>
    <col min="13566" max="13566" width="5.375" style="79" customWidth="1"/>
    <col min="13567" max="13567" width="13.75" style="79" customWidth="1"/>
    <col min="13568" max="13568" width="37.125" style="79" customWidth="1"/>
    <col min="13569" max="13569" width="5.375" style="79" customWidth="1"/>
    <col min="13570" max="13570" width="10.875" style="79" customWidth="1"/>
    <col min="13571" max="13572" width="8.625" style="79" customWidth="1"/>
    <col min="13573" max="13573" width="7.875" style="79" customWidth="1"/>
    <col min="13574" max="13574" width="11.625" style="79" customWidth="1"/>
    <col min="13575" max="13575" width="10.625" style="79" customWidth="1"/>
    <col min="13576" max="13576" width="15.375" style="79" customWidth="1"/>
    <col min="13577" max="13577" width="16.875" style="79" customWidth="1"/>
    <col min="13578" max="13582" width="9" style="79" hidden="1" customWidth="1"/>
    <col min="13583" max="13796" width="9" style="79" customWidth="1"/>
    <col min="13797" max="13797" width="2.625" style="79" customWidth="1"/>
    <col min="13798" max="13798" width="6.75" style="79" customWidth="1"/>
    <col min="13799" max="13799" width="12.625" style="79" customWidth="1"/>
    <col min="13800" max="13800" width="32.375" style="79" customWidth="1"/>
    <col min="13801" max="13801" width="5.375" style="79" customWidth="1"/>
    <col min="13802" max="13821" width="9" style="79"/>
    <col min="13822" max="13822" width="5.375" style="79" customWidth="1"/>
    <col min="13823" max="13823" width="13.75" style="79" customWidth="1"/>
    <col min="13824" max="13824" width="37.125" style="79" customWidth="1"/>
    <col min="13825" max="13825" width="5.375" style="79" customWidth="1"/>
    <col min="13826" max="13826" width="10.875" style="79" customWidth="1"/>
    <col min="13827" max="13828" width="8.625" style="79" customWidth="1"/>
    <col min="13829" max="13829" width="7.875" style="79" customWidth="1"/>
    <col min="13830" max="13830" width="11.625" style="79" customWidth="1"/>
    <col min="13831" max="13831" width="10.625" style="79" customWidth="1"/>
    <col min="13832" max="13832" width="15.375" style="79" customWidth="1"/>
    <col min="13833" max="13833" width="16.875" style="79" customWidth="1"/>
    <col min="13834" max="13838" width="9" style="79" hidden="1" customWidth="1"/>
    <col min="13839" max="14052" width="9" style="79" customWidth="1"/>
    <col min="14053" max="14053" width="2.625" style="79" customWidth="1"/>
    <col min="14054" max="14054" width="6.75" style="79" customWidth="1"/>
    <col min="14055" max="14055" width="12.625" style="79" customWidth="1"/>
    <col min="14056" max="14056" width="32.375" style="79" customWidth="1"/>
    <col min="14057" max="14057" width="5.375" style="79" customWidth="1"/>
    <col min="14058" max="14077" width="9" style="79"/>
    <col min="14078" max="14078" width="5.375" style="79" customWidth="1"/>
    <col min="14079" max="14079" width="13.75" style="79" customWidth="1"/>
    <col min="14080" max="14080" width="37.125" style="79" customWidth="1"/>
    <col min="14081" max="14081" width="5.375" style="79" customWidth="1"/>
    <col min="14082" max="14082" width="10.875" style="79" customWidth="1"/>
    <col min="14083" max="14084" width="8.625" style="79" customWidth="1"/>
    <col min="14085" max="14085" width="7.875" style="79" customWidth="1"/>
    <col min="14086" max="14086" width="11.625" style="79" customWidth="1"/>
    <col min="14087" max="14087" width="10.625" style="79" customWidth="1"/>
    <col min="14088" max="14088" width="15.375" style="79" customWidth="1"/>
    <col min="14089" max="14089" width="16.875" style="79" customWidth="1"/>
    <col min="14090" max="14094" width="9" style="79" hidden="1" customWidth="1"/>
    <col min="14095" max="14308" width="9" style="79" customWidth="1"/>
    <col min="14309" max="14309" width="2.625" style="79" customWidth="1"/>
    <col min="14310" max="14310" width="6.75" style="79" customWidth="1"/>
    <col min="14311" max="14311" width="12.625" style="79" customWidth="1"/>
    <col min="14312" max="14312" width="32.375" style="79" customWidth="1"/>
    <col min="14313" max="14313" width="5.375" style="79" customWidth="1"/>
    <col min="14314" max="14333" width="9" style="79"/>
    <col min="14334" max="14334" width="5.375" style="79" customWidth="1"/>
    <col min="14335" max="14335" width="13.75" style="79" customWidth="1"/>
    <col min="14336" max="14336" width="37.125" style="79" customWidth="1"/>
    <col min="14337" max="14337" width="5.375" style="79" customWidth="1"/>
    <col min="14338" max="14338" width="10.875" style="79" customWidth="1"/>
    <col min="14339" max="14340" width="8.625" style="79" customWidth="1"/>
    <col min="14341" max="14341" width="7.875" style="79" customWidth="1"/>
    <col min="14342" max="14342" width="11.625" style="79" customWidth="1"/>
    <col min="14343" max="14343" width="10.625" style="79" customWidth="1"/>
    <col min="14344" max="14344" width="15.375" style="79" customWidth="1"/>
    <col min="14345" max="14345" width="16.875" style="79" customWidth="1"/>
    <col min="14346" max="14350" width="9" style="79" hidden="1" customWidth="1"/>
    <col min="14351" max="14564" width="9" style="79" customWidth="1"/>
    <col min="14565" max="14565" width="2.625" style="79" customWidth="1"/>
    <col min="14566" max="14566" width="6.75" style="79" customWidth="1"/>
    <col min="14567" max="14567" width="12.625" style="79" customWidth="1"/>
    <col min="14568" max="14568" width="32.375" style="79" customWidth="1"/>
    <col min="14569" max="14569" width="5.375" style="79" customWidth="1"/>
    <col min="14570" max="14589" width="9" style="79"/>
    <col min="14590" max="14590" width="5.375" style="79" customWidth="1"/>
    <col min="14591" max="14591" width="13.75" style="79" customWidth="1"/>
    <col min="14592" max="14592" width="37.125" style="79" customWidth="1"/>
    <col min="14593" max="14593" width="5.375" style="79" customWidth="1"/>
    <col min="14594" max="14594" width="10.875" style="79" customWidth="1"/>
    <col min="14595" max="14596" width="8.625" style="79" customWidth="1"/>
    <col min="14597" max="14597" width="7.875" style="79" customWidth="1"/>
    <col min="14598" max="14598" width="11.625" style="79" customWidth="1"/>
    <col min="14599" max="14599" width="10.625" style="79" customWidth="1"/>
    <col min="14600" max="14600" width="15.375" style="79" customWidth="1"/>
    <col min="14601" max="14601" width="16.875" style="79" customWidth="1"/>
    <col min="14602" max="14606" width="9" style="79" hidden="1" customWidth="1"/>
    <col min="14607" max="14820" width="9" style="79" customWidth="1"/>
    <col min="14821" max="14821" width="2.625" style="79" customWidth="1"/>
    <col min="14822" max="14822" width="6.75" style="79" customWidth="1"/>
    <col min="14823" max="14823" width="12.625" style="79" customWidth="1"/>
    <col min="14824" max="14824" width="32.375" style="79" customWidth="1"/>
    <col min="14825" max="14825" width="5.375" style="79" customWidth="1"/>
    <col min="14826" max="14845" width="9" style="79"/>
    <col min="14846" max="14846" width="5.375" style="79" customWidth="1"/>
    <col min="14847" max="14847" width="13.75" style="79" customWidth="1"/>
    <col min="14848" max="14848" width="37.125" style="79" customWidth="1"/>
    <col min="14849" max="14849" width="5.375" style="79" customWidth="1"/>
    <col min="14850" max="14850" width="10.875" style="79" customWidth="1"/>
    <col min="14851" max="14852" width="8.625" style="79" customWidth="1"/>
    <col min="14853" max="14853" width="7.875" style="79" customWidth="1"/>
    <col min="14854" max="14854" width="11.625" style="79" customWidth="1"/>
    <col min="14855" max="14855" width="10.625" style="79" customWidth="1"/>
    <col min="14856" max="14856" width="15.375" style="79" customWidth="1"/>
    <col min="14857" max="14857" width="16.875" style="79" customWidth="1"/>
    <col min="14858" max="14862" width="9" style="79" hidden="1" customWidth="1"/>
    <col min="14863" max="15076" width="9" style="79" customWidth="1"/>
    <col min="15077" max="15077" width="2.625" style="79" customWidth="1"/>
    <col min="15078" max="15078" width="6.75" style="79" customWidth="1"/>
    <col min="15079" max="15079" width="12.625" style="79" customWidth="1"/>
    <col min="15080" max="15080" width="32.375" style="79" customWidth="1"/>
    <col min="15081" max="15081" width="5.375" style="79" customWidth="1"/>
    <col min="15082" max="15101" width="9" style="79"/>
    <col min="15102" max="15102" width="5.375" style="79" customWidth="1"/>
    <col min="15103" max="15103" width="13.75" style="79" customWidth="1"/>
    <col min="15104" max="15104" width="37.125" style="79" customWidth="1"/>
    <col min="15105" max="15105" width="5.375" style="79" customWidth="1"/>
    <col min="15106" max="15106" width="10.875" style="79" customWidth="1"/>
    <col min="15107" max="15108" width="8.625" style="79" customWidth="1"/>
    <col min="15109" max="15109" width="7.875" style="79" customWidth="1"/>
    <col min="15110" max="15110" width="11.625" style="79" customWidth="1"/>
    <col min="15111" max="15111" width="10.625" style="79" customWidth="1"/>
    <col min="15112" max="15112" width="15.375" style="79" customWidth="1"/>
    <col min="15113" max="15113" width="16.875" style="79" customWidth="1"/>
    <col min="15114" max="15118" width="9" style="79" hidden="1" customWidth="1"/>
    <col min="15119" max="15332" width="9" style="79" customWidth="1"/>
    <col min="15333" max="15333" width="2.625" style="79" customWidth="1"/>
    <col min="15334" max="15334" width="6.75" style="79" customWidth="1"/>
    <col min="15335" max="15335" width="12.625" style="79" customWidth="1"/>
    <col min="15336" max="15336" width="32.375" style="79" customWidth="1"/>
    <col min="15337" max="15337" width="5.375" style="79" customWidth="1"/>
    <col min="15338" max="15357" width="9" style="79"/>
    <col min="15358" max="15358" width="5.375" style="79" customWidth="1"/>
    <col min="15359" max="15359" width="13.75" style="79" customWidth="1"/>
    <col min="15360" max="15360" width="37.125" style="79" customWidth="1"/>
    <col min="15361" max="15361" width="5.375" style="79" customWidth="1"/>
    <col min="15362" max="15362" width="10.875" style="79" customWidth="1"/>
    <col min="15363" max="15364" width="8.625" style="79" customWidth="1"/>
    <col min="15365" max="15365" width="7.875" style="79" customWidth="1"/>
    <col min="15366" max="15366" width="11.625" style="79" customWidth="1"/>
    <col min="15367" max="15367" width="10.625" style="79" customWidth="1"/>
    <col min="15368" max="15368" width="15.375" style="79" customWidth="1"/>
    <col min="15369" max="15369" width="16.875" style="79" customWidth="1"/>
    <col min="15370" max="15374" width="9" style="79" hidden="1" customWidth="1"/>
    <col min="15375" max="15588" width="9" style="79" customWidth="1"/>
    <col min="15589" max="15589" width="2.625" style="79" customWidth="1"/>
    <col min="15590" max="15590" width="6.75" style="79" customWidth="1"/>
    <col min="15591" max="15591" width="12.625" style="79" customWidth="1"/>
    <col min="15592" max="15592" width="32.375" style="79" customWidth="1"/>
    <col min="15593" max="15593" width="5.375" style="79" customWidth="1"/>
    <col min="15594" max="15613" width="9" style="79"/>
    <col min="15614" max="15614" width="5.375" style="79" customWidth="1"/>
    <col min="15615" max="15615" width="13.75" style="79" customWidth="1"/>
    <col min="15616" max="15616" width="37.125" style="79" customWidth="1"/>
    <col min="15617" max="15617" width="5.375" style="79" customWidth="1"/>
    <col min="15618" max="15618" width="10.875" style="79" customWidth="1"/>
    <col min="15619" max="15620" width="8.625" style="79" customWidth="1"/>
    <col min="15621" max="15621" width="7.875" style="79" customWidth="1"/>
    <col min="15622" max="15622" width="11.625" style="79" customWidth="1"/>
    <col min="15623" max="15623" width="10.625" style="79" customWidth="1"/>
    <col min="15624" max="15624" width="15.375" style="79" customWidth="1"/>
    <col min="15625" max="15625" width="16.875" style="79" customWidth="1"/>
    <col min="15626" max="15630" width="9" style="79" hidden="1" customWidth="1"/>
    <col min="15631" max="15844" width="9" style="79" customWidth="1"/>
    <col min="15845" max="15845" width="2.625" style="79" customWidth="1"/>
    <col min="15846" max="15846" width="6.75" style="79" customWidth="1"/>
    <col min="15847" max="15847" width="12.625" style="79" customWidth="1"/>
    <col min="15848" max="15848" width="32.375" style="79" customWidth="1"/>
    <col min="15849" max="15849" width="5.375" style="79" customWidth="1"/>
    <col min="15850" max="15869" width="9" style="79"/>
    <col min="15870" max="15870" width="5.375" style="79" customWidth="1"/>
    <col min="15871" max="15871" width="13.75" style="79" customWidth="1"/>
    <col min="15872" max="15872" width="37.125" style="79" customWidth="1"/>
    <col min="15873" max="15873" width="5.375" style="79" customWidth="1"/>
    <col min="15874" max="15874" width="10.875" style="79" customWidth="1"/>
    <col min="15875" max="15876" width="8.625" style="79" customWidth="1"/>
    <col min="15877" max="15877" width="7.875" style="79" customWidth="1"/>
    <col min="15878" max="15878" width="11.625" style="79" customWidth="1"/>
    <col min="15879" max="15879" width="10.625" style="79" customWidth="1"/>
    <col min="15880" max="15880" width="15.375" style="79" customWidth="1"/>
    <col min="15881" max="15881" width="16.875" style="79" customWidth="1"/>
    <col min="15882" max="15886" width="9" style="79" hidden="1" customWidth="1"/>
    <col min="15887" max="16100" width="9" style="79" customWidth="1"/>
    <col min="16101" max="16101" width="2.625" style="79" customWidth="1"/>
    <col min="16102" max="16102" width="6.75" style="79" customWidth="1"/>
    <col min="16103" max="16103" width="12.625" style="79" customWidth="1"/>
    <col min="16104" max="16104" width="32.375" style="79" customWidth="1"/>
    <col min="16105" max="16105" width="5.375" style="79" customWidth="1"/>
    <col min="16106" max="16125" width="9" style="79"/>
    <col min="16126" max="16126" width="5.375" style="79" customWidth="1"/>
    <col min="16127" max="16127" width="13.75" style="79" customWidth="1"/>
    <col min="16128" max="16128" width="37.125" style="79" customWidth="1"/>
    <col min="16129" max="16129" width="5.375" style="79" customWidth="1"/>
    <col min="16130" max="16130" width="10.875" style="79" customWidth="1"/>
    <col min="16131" max="16132" width="8.625" style="79" customWidth="1"/>
    <col min="16133" max="16133" width="7.875" style="79" customWidth="1"/>
    <col min="16134" max="16134" width="11.625" style="79" customWidth="1"/>
    <col min="16135" max="16135" width="10.625" style="79" customWidth="1"/>
    <col min="16136" max="16136" width="15.375" style="79" customWidth="1"/>
    <col min="16137" max="16137" width="16.875" style="79" customWidth="1"/>
    <col min="16138" max="16142" width="9" style="79" hidden="1" customWidth="1"/>
    <col min="16143" max="16356" width="9" style="79" customWidth="1"/>
    <col min="16357" max="16357" width="2.625" style="79" customWidth="1"/>
    <col min="16358" max="16358" width="6.75" style="79" customWidth="1"/>
    <col min="16359" max="16359" width="12.625" style="79" customWidth="1"/>
    <col min="16360" max="16360" width="32.375" style="79" customWidth="1"/>
    <col min="16361" max="16361" width="5.375" style="79" customWidth="1"/>
    <col min="16362" max="16384" width="9" style="79"/>
  </cols>
  <sheetData>
    <row r="1" s="68" customFormat="1" ht="26.25" customHeight="1" spans="1:19">
      <c r="A1" s="80" t="s">
        <v>396</v>
      </c>
      <c r="B1" s="80"/>
      <c r="C1" s="80"/>
      <c r="D1" s="80"/>
      <c r="E1" s="80"/>
      <c r="F1" s="80"/>
      <c r="G1" s="80"/>
      <c r="H1" s="80"/>
      <c r="I1" s="80"/>
      <c r="J1" s="80"/>
      <c r="K1" s="80"/>
      <c r="L1" s="80"/>
      <c r="M1" s="80"/>
      <c r="N1" s="80"/>
      <c r="O1" s="80"/>
      <c r="P1" s="80"/>
      <c r="Q1" s="80"/>
      <c r="R1" s="80"/>
      <c r="S1" s="80"/>
    </row>
    <row r="2" s="69" customFormat="1" customHeight="1" spans="1:19">
      <c r="A2" s="81" t="s">
        <v>109</v>
      </c>
      <c r="B2" s="82" t="s">
        <v>126</v>
      </c>
      <c r="C2" s="82"/>
      <c r="D2" s="82" t="s">
        <v>127</v>
      </c>
      <c r="E2" s="127" t="s">
        <v>128</v>
      </c>
      <c r="F2" s="127"/>
      <c r="G2" s="127"/>
      <c r="H2" s="84" t="s">
        <v>129</v>
      </c>
      <c r="I2" s="85"/>
      <c r="J2" s="85"/>
      <c r="K2" s="85"/>
      <c r="L2" s="87" t="s">
        <v>130</v>
      </c>
      <c r="M2" s="116" t="s">
        <v>131</v>
      </c>
      <c r="N2" s="116" t="s">
        <v>132</v>
      </c>
      <c r="O2" s="116"/>
      <c r="P2" s="116"/>
      <c r="Q2" s="164" t="s">
        <v>397</v>
      </c>
      <c r="R2" s="165"/>
      <c r="S2" s="117" t="s">
        <v>114</v>
      </c>
    </row>
    <row r="3" s="69" customFormat="1" ht="25.5" customHeight="1" spans="1:19">
      <c r="A3" s="81"/>
      <c r="B3" s="82"/>
      <c r="C3" s="82"/>
      <c r="D3" s="82"/>
      <c r="E3" s="82" t="s">
        <v>398</v>
      </c>
      <c r="F3" s="82" t="s">
        <v>399</v>
      </c>
      <c r="G3" s="86" t="s">
        <v>400</v>
      </c>
      <c r="H3" s="87" t="s">
        <v>133</v>
      </c>
      <c r="I3" s="87" t="s">
        <v>134</v>
      </c>
      <c r="J3" s="87" t="s">
        <v>135</v>
      </c>
      <c r="K3" s="84" t="s">
        <v>136</v>
      </c>
      <c r="L3" s="87" t="s">
        <v>137</v>
      </c>
      <c r="M3" s="116"/>
      <c r="N3" s="116" t="s">
        <v>138</v>
      </c>
      <c r="O3" s="116" t="s">
        <v>139</v>
      </c>
      <c r="P3" s="116" t="s">
        <v>140</v>
      </c>
      <c r="Q3" s="82" t="s">
        <v>398</v>
      </c>
      <c r="R3" s="82" t="s">
        <v>399</v>
      </c>
      <c r="S3" s="117"/>
    </row>
    <row r="4" s="69" customFormat="1" ht="18.75" customHeight="1" spans="1:19">
      <c r="A4" s="88" t="s">
        <v>401</v>
      </c>
      <c r="B4" s="128" t="s">
        <v>78</v>
      </c>
      <c r="C4" s="129"/>
      <c r="D4" s="90"/>
      <c r="E4" s="90"/>
      <c r="F4" s="90"/>
      <c r="G4" s="91"/>
      <c r="H4" s="92"/>
      <c r="I4" s="92"/>
      <c r="J4" s="92"/>
      <c r="K4" s="92"/>
      <c r="L4" s="92"/>
      <c r="M4" s="118"/>
      <c r="N4" s="118">
        <f>N5+N18+N55+N59</f>
        <v>0</v>
      </c>
      <c r="O4" s="118">
        <f t="shared" ref="O4:R4" si="0">O5+O18+O55+O59</f>
        <v>0</v>
      </c>
      <c r="P4" s="118">
        <f t="shared" si="0"/>
        <v>0</v>
      </c>
      <c r="Q4" s="118">
        <f t="shared" si="0"/>
        <v>0</v>
      </c>
      <c r="R4" s="118">
        <f t="shared" si="0"/>
        <v>0</v>
      </c>
      <c r="S4" s="119"/>
    </row>
    <row r="5" ht="18" customHeight="1" outlineLevel="1" spans="1:19">
      <c r="A5" s="93" t="s">
        <v>402</v>
      </c>
      <c r="B5" s="130" t="s">
        <v>213</v>
      </c>
      <c r="C5" s="131"/>
      <c r="D5" s="96"/>
      <c r="E5" s="132"/>
      <c r="F5" s="132"/>
      <c r="G5" s="133"/>
      <c r="H5" s="96"/>
      <c r="I5" s="96"/>
      <c r="J5" s="96"/>
      <c r="K5" s="96"/>
      <c r="L5" s="96"/>
      <c r="M5" s="162"/>
      <c r="N5" s="120">
        <f>SUM(N6:N17)</f>
        <v>0</v>
      </c>
      <c r="O5" s="120">
        <f t="shared" ref="O5:P5" si="1">SUM(O6:O17)</f>
        <v>0</v>
      </c>
      <c r="P5" s="120">
        <f t="shared" si="1"/>
        <v>0</v>
      </c>
      <c r="Q5" s="120">
        <f t="shared" ref="Q5" si="2">SUM(Q6:Q17)</f>
        <v>0</v>
      </c>
      <c r="R5" s="120">
        <f t="shared" ref="R5" si="3">SUM(R6:R17)</f>
        <v>0</v>
      </c>
      <c r="S5" s="96"/>
    </row>
    <row r="6" s="125" customFormat="1" ht="84" outlineLevel="2" spans="1:19">
      <c r="A6" s="134" t="s">
        <v>145</v>
      </c>
      <c r="B6" s="135" t="s">
        <v>214</v>
      </c>
      <c r="C6" s="99" t="s">
        <v>215</v>
      </c>
      <c r="D6" s="136" t="s">
        <v>148</v>
      </c>
      <c r="E6" s="137">
        <v>20</v>
      </c>
      <c r="F6" s="138"/>
      <c r="G6" s="139">
        <f t="shared" ref="G6:G17" si="4">SUM(E6:F6)</f>
        <v>20</v>
      </c>
      <c r="H6" s="140"/>
      <c r="I6" s="140"/>
      <c r="J6" s="140"/>
      <c r="K6" s="121">
        <f t="shared" ref="K6:K15" si="5">SUM(H6:J6)</f>
        <v>0</v>
      </c>
      <c r="L6" s="121">
        <f t="shared" ref="L6:L15" si="6">K6*11%</f>
        <v>0</v>
      </c>
      <c r="M6" s="122">
        <f t="shared" ref="M6:M15" si="7">K6+L6</f>
        <v>0</v>
      </c>
      <c r="N6" s="122">
        <f t="shared" ref="N6:N15" si="8">$G6*K6</f>
        <v>0</v>
      </c>
      <c r="O6" s="122">
        <f t="shared" ref="O6:O15" si="9">$G6*L6</f>
        <v>0</v>
      </c>
      <c r="P6" s="122">
        <f t="shared" ref="P6:P15" si="10">$G6*M6</f>
        <v>0</v>
      </c>
      <c r="Q6" s="122">
        <f t="shared" ref="Q6:Q15" si="11">G6*$M6</f>
        <v>0</v>
      </c>
      <c r="R6" s="122">
        <f t="shared" ref="R6:R15" si="12">H6*$M6</f>
        <v>0</v>
      </c>
      <c r="S6" s="166"/>
    </row>
    <row r="7" s="125" customFormat="1" ht="48" outlineLevel="2" spans="1:19">
      <c r="A7" s="134" t="s">
        <v>149</v>
      </c>
      <c r="B7" s="141" t="s">
        <v>218</v>
      </c>
      <c r="C7" s="142" t="s">
        <v>220</v>
      </c>
      <c r="D7" s="136" t="s">
        <v>148</v>
      </c>
      <c r="E7" s="138">
        <v>18.3</v>
      </c>
      <c r="F7" s="136"/>
      <c r="G7" s="138">
        <v>18.3</v>
      </c>
      <c r="H7" s="140"/>
      <c r="I7" s="140"/>
      <c r="J7" s="140"/>
      <c r="K7" s="121">
        <f t="shared" ref="K7:K17" si="13">SUM(H7:J7)</f>
        <v>0</v>
      </c>
      <c r="L7" s="121">
        <f t="shared" ref="L7:L17" si="14">K7*11%</f>
        <v>0</v>
      </c>
      <c r="M7" s="122">
        <f t="shared" ref="M7:M17" si="15">K7+L7</f>
        <v>0</v>
      </c>
      <c r="N7" s="122">
        <f t="shared" ref="N7:N17" si="16">$G7*K7</f>
        <v>0</v>
      </c>
      <c r="O7" s="122">
        <f t="shared" ref="O7:O17" si="17">$G7*L7</f>
        <v>0</v>
      </c>
      <c r="P7" s="122">
        <f t="shared" ref="P7:P17" si="18">$G7*M7</f>
        <v>0</v>
      </c>
      <c r="Q7" s="122">
        <f t="shared" ref="Q7:Q17" si="19">G7*$M7</f>
        <v>0</v>
      </c>
      <c r="R7" s="122">
        <f t="shared" ref="R7:R17" si="20">H7*$M7</f>
        <v>0</v>
      </c>
      <c r="S7" s="166"/>
    </row>
    <row r="8" s="125" customFormat="1" ht="72" outlineLevel="2" spans="1:19">
      <c r="A8" s="134" t="s">
        <v>151</v>
      </c>
      <c r="B8" s="135" t="s">
        <v>403</v>
      </c>
      <c r="C8" s="99" t="s">
        <v>404</v>
      </c>
      <c r="D8" s="136" t="s">
        <v>148</v>
      </c>
      <c r="E8" s="138">
        <v>7</v>
      </c>
      <c r="F8" s="138"/>
      <c r="G8" s="139">
        <f t="shared" si="4"/>
        <v>7</v>
      </c>
      <c r="H8" s="140"/>
      <c r="I8" s="140"/>
      <c r="J8" s="140"/>
      <c r="K8" s="121">
        <f t="shared" si="13"/>
        <v>0</v>
      </c>
      <c r="L8" s="121">
        <f t="shared" si="14"/>
        <v>0</v>
      </c>
      <c r="M8" s="122">
        <f t="shared" si="15"/>
        <v>0</v>
      </c>
      <c r="N8" s="122">
        <f t="shared" si="16"/>
        <v>0</v>
      </c>
      <c r="O8" s="122">
        <f t="shared" si="17"/>
        <v>0</v>
      </c>
      <c r="P8" s="122">
        <f t="shared" si="18"/>
        <v>0</v>
      </c>
      <c r="Q8" s="122">
        <f t="shared" si="19"/>
        <v>0</v>
      </c>
      <c r="R8" s="122">
        <f t="shared" si="20"/>
        <v>0</v>
      </c>
      <c r="S8" s="166"/>
    </row>
    <row r="9" s="125" customFormat="1" ht="72" outlineLevel="2" spans="1:19">
      <c r="A9" s="134" t="s">
        <v>154</v>
      </c>
      <c r="B9" s="135" t="s">
        <v>403</v>
      </c>
      <c r="C9" s="99" t="s">
        <v>405</v>
      </c>
      <c r="D9" s="136" t="s">
        <v>148</v>
      </c>
      <c r="E9" s="138">
        <v>7.9</v>
      </c>
      <c r="F9" s="138"/>
      <c r="G9" s="139">
        <f t="shared" si="4"/>
        <v>7.9</v>
      </c>
      <c r="H9" s="140"/>
      <c r="I9" s="140"/>
      <c r="J9" s="140"/>
      <c r="K9" s="121">
        <f t="shared" si="13"/>
        <v>0</v>
      </c>
      <c r="L9" s="121">
        <f t="shared" si="14"/>
        <v>0</v>
      </c>
      <c r="M9" s="122">
        <f t="shared" si="15"/>
        <v>0</v>
      </c>
      <c r="N9" s="122">
        <f t="shared" si="16"/>
        <v>0</v>
      </c>
      <c r="O9" s="122">
        <f t="shared" si="17"/>
        <v>0</v>
      </c>
      <c r="P9" s="122">
        <f t="shared" si="18"/>
        <v>0</v>
      </c>
      <c r="Q9" s="122">
        <f t="shared" si="19"/>
        <v>0</v>
      </c>
      <c r="R9" s="122">
        <f t="shared" si="20"/>
        <v>0</v>
      </c>
      <c r="S9" s="166"/>
    </row>
    <row r="10" s="125" customFormat="1" ht="72" outlineLevel="2" spans="1:19">
      <c r="A10" s="134" t="s">
        <v>156</v>
      </c>
      <c r="B10" s="135" t="s">
        <v>406</v>
      </c>
      <c r="C10" s="113" t="s">
        <v>407</v>
      </c>
      <c r="D10" s="136" t="s">
        <v>236</v>
      </c>
      <c r="E10" s="138">
        <v>2</v>
      </c>
      <c r="F10" s="138"/>
      <c r="G10" s="139">
        <f t="shared" si="4"/>
        <v>2</v>
      </c>
      <c r="H10" s="140"/>
      <c r="I10" s="140"/>
      <c r="J10" s="140"/>
      <c r="K10" s="121">
        <f t="shared" si="13"/>
        <v>0</v>
      </c>
      <c r="L10" s="121">
        <f t="shared" si="14"/>
        <v>0</v>
      </c>
      <c r="M10" s="122">
        <f t="shared" si="15"/>
        <v>0</v>
      </c>
      <c r="N10" s="122">
        <f t="shared" si="16"/>
        <v>0</v>
      </c>
      <c r="O10" s="122">
        <f t="shared" si="17"/>
        <v>0</v>
      </c>
      <c r="P10" s="122">
        <f t="shared" si="18"/>
        <v>0</v>
      </c>
      <c r="Q10" s="122">
        <f t="shared" si="19"/>
        <v>0</v>
      </c>
      <c r="R10" s="122">
        <f t="shared" si="20"/>
        <v>0</v>
      </c>
      <c r="S10" s="166"/>
    </row>
    <row r="11" s="125" customFormat="1" ht="36" outlineLevel="2" spans="1:19">
      <c r="A11" s="134" t="s">
        <v>158</v>
      </c>
      <c r="B11" s="135" t="s">
        <v>408</v>
      </c>
      <c r="C11" s="99" t="s">
        <v>409</v>
      </c>
      <c r="D11" s="136" t="s">
        <v>167</v>
      </c>
      <c r="E11" s="138">
        <v>2</v>
      </c>
      <c r="F11" s="138"/>
      <c r="G11" s="139">
        <f t="shared" si="4"/>
        <v>2</v>
      </c>
      <c r="H11" s="140"/>
      <c r="I11" s="140"/>
      <c r="J11" s="140"/>
      <c r="K11" s="121">
        <f t="shared" si="13"/>
        <v>0</v>
      </c>
      <c r="L11" s="121">
        <f t="shared" si="14"/>
        <v>0</v>
      </c>
      <c r="M11" s="122">
        <f t="shared" si="15"/>
        <v>0</v>
      </c>
      <c r="N11" s="122">
        <f t="shared" si="16"/>
        <v>0</v>
      </c>
      <c r="O11" s="122">
        <f t="shared" si="17"/>
        <v>0</v>
      </c>
      <c r="P11" s="122">
        <f t="shared" si="18"/>
        <v>0</v>
      </c>
      <c r="Q11" s="122">
        <f t="shared" si="19"/>
        <v>0</v>
      </c>
      <c r="R11" s="122">
        <f t="shared" si="20"/>
        <v>0</v>
      </c>
      <c r="S11" s="166"/>
    </row>
    <row r="12" s="125" customFormat="1" ht="72" outlineLevel="2" spans="1:19">
      <c r="A12" s="134" t="s">
        <v>160</v>
      </c>
      <c r="B12" s="135" t="s">
        <v>165</v>
      </c>
      <c r="C12" s="99" t="s">
        <v>410</v>
      </c>
      <c r="D12" s="136" t="s">
        <v>167</v>
      </c>
      <c r="E12" s="138">
        <v>2</v>
      </c>
      <c r="F12" s="138"/>
      <c r="G12" s="139">
        <f t="shared" si="4"/>
        <v>2</v>
      </c>
      <c r="H12" s="140"/>
      <c r="I12" s="140"/>
      <c r="J12" s="140"/>
      <c r="K12" s="121">
        <f t="shared" si="13"/>
        <v>0</v>
      </c>
      <c r="L12" s="121">
        <f t="shared" si="14"/>
        <v>0</v>
      </c>
      <c r="M12" s="122">
        <f t="shared" si="15"/>
        <v>0</v>
      </c>
      <c r="N12" s="122">
        <f t="shared" si="16"/>
        <v>0</v>
      </c>
      <c r="O12" s="122">
        <f t="shared" si="17"/>
        <v>0</v>
      </c>
      <c r="P12" s="122">
        <f t="shared" si="18"/>
        <v>0</v>
      </c>
      <c r="Q12" s="122">
        <f t="shared" si="19"/>
        <v>0</v>
      </c>
      <c r="R12" s="122">
        <f t="shared" si="20"/>
        <v>0</v>
      </c>
      <c r="S12" s="166"/>
    </row>
    <row r="13" s="125" customFormat="1" ht="72" outlineLevel="2" spans="1:19">
      <c r="A13" s="134" t="s">
        <v>164</v>
      </c>
      <c r="B13" s="135" t="s">
        <v>411</v>
      </c>
      <c r="C13" s="99" t="s">
        <v>412</v>
      </c>
      <c r="D13" s="136" t="s">
        <v>167</v>
      </c>
      <c r="E13" s="138">
        <v>2</v>
      </c>
      <c r="F13" s="138"/>
      <c r="G13" s="139">
        <f t="shared" si="4"/>
        <v>2</v>
      </c>
      <c r="H13" s="140"/>
      <c r="I13" s="140"/>
      <c r="J13" s="140"/>
      <c r="K13" s="121">
        <f t="shared" si="13"/>
        <v>0</v>
      </c>
      <c r="L13" s="121">
        <f t="shared" si="14"/>
        <v>0</v>
      </c>
      <c r="M13" s="122">
        <f t="shared" si="15"/>
        <v>0</v>
      </c>
      <c r="N13" s="122">
        <f t="shared" si="16"/>
        <v>0</v>
      </c>
      <c r="O13" s="122">
        <f t="shared" si="17"/>
        <v>0</v>
      </c>
      <c r="P13" s="122">
        <f t="shared" si="18"/>
        <v>0</v>
      </c>
      <c r="Q13" s="122">
        <f t="shared" si="19"/>
        <v>0</v>
      </c>
      <c r="R13" s="122">
        <f t="shared" si="20"/>
        <v>0</v>
      </c>
      <c r="S13" s="166"/>
    </row>
    <row r="14" s="126" customFormat="1" ht="36" outlineLevel="2" spans="1:19">
      <c r="A14" s="134" t="s">
        <v>168</v>
      </c>
      <c r="B14" s="143" t="s">
        <v>413</v>
      </c>
      <c r="C14" s="144" t="s">
        <v>414</v>
      </c>
      <c r="D14" s="145" t="s">
        <v>167</v>
      </c>
      <c r="E14" s="146">
        <v>2</v>
      </c>
      <c r="F14" s="146"/>
      <c r="G14" s="139">
        <f t="shared" si="4"/>
        <v>2</v>
      </c>
      <c r="H14" s="147"/>
      <c r="I14" s="147"/>
      <c r="J14" s="147"/>
      <c r="K14" s="121">
        <f t="shared" si="13"/>
        <v>0</v>
      </c>
      <c r="L14" s="121">
        <f t="shared" si="14"/>
        <v>0</v>
      </c>
      <c r="M14" s="122">
        <f t="shared" si="15"/>
        <v>0</v>
      </c>
      <c r="N14" s="122">
        <f t="shared" si="16"/>
        <v>0</v>
      </c>
      <c r="O14" s="122">
        <f t="shared" si="17"/>
        <v>0</v>
      </c>
      <c r="P14" s="122">
        <f t="shared" si="18"/>
        <v>0</v>
      </c>
      <c r="Q14" s="122">
        <f t="shared" si="19"/>
        <v>0</v>
      </c>
      <c r="R14" s="122">
        <f t="shared" si="20"/>
        <v>0</v>
      </c>
      <c r="S14" s="167"/>
    </row>
    <row r="15" s="125" customFormat="1" ht="24" outlineLevel="2" spans="1:19">
      <c r="A15" s="134" t="s">
        <v>171</v>
      </c>
      <c r="B15" s="135" t="s">
        <v>223</v>
      </c>
      <c r="C15" s="99" t="s">
        <v>225</v>
      </c>
      <c r="D15" s="136" t="s">
        <v>184</v>
      </c>
      <c r="E15" s="138">
        <v>1</v>
      </c>
      <c r="F15" s="138"/>
      <c r="G15" s="139">
        <f t="shared" si="4"/>
        <v>1</v>
      </c>
      <c r="H15" s="140"/>
      <c r="I15" s="140"/>
      <c r="J15" s="140"/>
      <c r="K15" s="121">
        <f t="shared" si="13"/>
        <v>0</v>
      </c>
      <c r="L15" s="121">
        <f t="shared" si="14"/>
        <v>0</v>
      </c>
      <c r="M15" s="122">
        <f t="shared" si="15"/>
        <v>0</v>
      </c>
      <c r="N15" s="122">
        <f t="shared" si="16"/>
        <v>0</v>
      </c>
      <c r="O15" s="122">
        <f t="shared" si="17"/>
        <v>0</v>
      </c>
      <c r="P15" s="122">
        <f t="shared" si="18"/>
        <v>0</v>
      </c>
      <c r="Q15" s="122">
        <f t="shared" si="19"/>
        <v>0</v>
      </c>
      <c r="R15" s="122">
        <f t="shared" si="20"/>
        <v>0</v>
      </c>
      <c r="S15" s="166"/>
    </row>
    <row r="16" s="125" customFormat="1" ht="18.75" customHeight="1" outlineLevel="2" spans="1:19">
      <c r="A16" s="134" t="s">
        <v>173</v>
      </c>
      <c r="B16" s="148" t="s">
        <v>197</v>
      </c>
      <c r="C16" s="149" t="s">
        <v>415</v>
      </c>
      <c r="D16" s="150" t="s">
        <v>195</v>
      </c>
      <c r="E16" s="151">
        <v>1</v>
      </c>
      <c r="F16" s="152"/>
      <c r="G16" s="152">
        <f t="shared" si="4"/>
        <v>1</v>
      </c>
      <c r="H16" s="140"/>
      <c r="I16" s="140"/>
      <c r="J16" s="140"/>
      <c r="K16" s="121">
        <f t="shared" si="13"/>
        <v>0</v>
      </c>
      <c r="L16" s="121">
        <f t="shared" si="14"/>
        <v>0</v>
      </c>
      <c r="M16" s="122">
        <f t="shared" si="15"/>
        <v>0</v>
      </c>
      <c r="N16" s="122">
        <f t="shared" si="16"/>
        <v>0</v>
      </c>
      <c r="O16" s="122">
        <f t="shared" si="17"/>
        <v>0</v>
      </c>
      <c r="P16" s="122">
        <f t="shared" si="18"/>
        <v>0</v>
      </c>
      <c r="Q16" s="122">
        <f t="shared" si="19"/>
        <v>0</v>
      </c>
      <c r="R16" s="122">
        <f t="shared" si="20"/>
        <v>0</v>
      </c>
      <c r="S16" s="166"/>
    </row>
    <row r="17" s="125" customFormat="1" ht="24" outlineLevel="2" spans="1:19">
      <c r="A17" s="134" t="s">
        <v>175</v>
      </c>
      <c r="B17" s="148" t="s">
        <v>203</v>
      </c>
      <c r="C17" s="149" t="s">
        <v>204</v>
      </c>
      <c r="D17" s="150" t="s">
        <v>195</v>
      </c>
      <c r="E17" s="151">
        <v>1</v>
      </c>
      <c r="F17" s="152"/>
      <c r="G17" s="152">
        <f t="shared" si="4"/>
        <v>1</v>
      </c>
      <c r="H17" s="140"/>
      <c r="I17" s="140"/>
      <c r="J17" s="140"/>
      <c r="K17" s="121">
        <f t="shared" si="13"/>
        <v>0</v>
      </c>
      <c r="L17" s="121">
        <f t="shared" si="14"/>
        <v>0</v>
      </c>
      <c r="M17" s="122">
        <f t="shared" si="15"/>
        <v>0</v>
      </c>
      <c r="N17" s="122">
        <f t="shared" si="16"/>
        <v>0</v>
      </c>
      <c r="O17" s="122">
        <f t="shared" si="17"/>
        <v>0</v>
      </c>
      <c r="P17" s="122">
        <f t="shared" si="18"/>
        <v>0</v>
      </c>
      <c r="Q17" s="122">
        <f t="shared" si="19"/>
        <v>0</v>
      </c>
      <c r="R17" s="122">
        <f t="shared" si="20"/>
        <v>0</v>
      </c>
      <c r="S17" s="166"/>
    </row>
    <row r="18" s="70" customFormat="1" customHeight="1" outlineLevel="1" spans="1:19">
      <c r="A18" s="93" t="s">
        <v>416</v>
      </c>
      <c r="B18" s="130" t="s">
        <v>233</v>
      </c>
      <c r="C18" s="131"/>
      <c r="D18" s="96"/>
      <c r="E18" s="132"/>
      <c r="F18" s="132"/>
      <c r="G18" s="133"/>
      <c r="H18" s="97"/>
      <c r="I18" s="97"/>
      <c r="J18" s="97"/>
      <c r="K18" s="97"/>
      <c r="L18" s="97"/>
      <c r="M18" s="162"/>
      <c r="N18" s="120">
        <f>SUM(N19:N54)</f>
        <v>0</v>
      </c>
      <c r="O18" s="120">
        <f t="shared" ref="O18:R18" si="21">SUM(O19:O54)</f>
        <v>0</v>
      </c>
      <c r="P18" s="120">
        <f t="shared" si="21"/>
        <v>0</v>
      </c>
      <c r="Q18" s="120">
        <f t="shared" si="21"/>
        <v>0</v>
      </c>
      <c r="R18" s="120">
        <f t="shared" si="21"/>
        <v>0</v>
      </c>
      <c r="S18" s="96"/>
    </row>
    <row r="19" s="125" customFormat="1" ht="72" customHeight="1" outlineLevel="2" spans="1:19">
      <c r="A19" s="134" t="s">
        <v>145</v>
      </c>
      <c r="B19" s="135" t="s">
        <v>417</v>
      </c>
      <c r="C19" s="104" t="s">
        <v>418</v>
      </c>
      <c r="D19" s="136" t="s">
        <v>236</v>
      </c>
      <c r="E19" s="138">
        <v>1</v>
      </c>
      <c r="F19" s="138"/>
      <c r="G19" s="139">
        <f t="shared" ref="G19:G39" si="22">SUM(E19:F19)</f>
        <v>1</v>
      </c>
      <c r="H19" s="140"/>
      <c r="I19" s="140" t="s">
        <v>237</v>
      </c>
      <c r="J19" s="140"/>
      <c r="K19" s="121">
        <f t="shared" ref="K19:K38" si="23">SUM(H19:J19)</f>
        <v>0</v>
      </c>
      <c r="L19" s="121">
        <f t="shared" ref="L19:L38" si="24">K19*11%</f>
        <v>0</v>
      </c>
      <c r="M19" s="122">
        <f t="shared" ref="M19:M38" si="25">K19+L19</f>
        <v>0</v>
      </c>
      <c r="N19" s="122">
        <f t="shared" ref="N19:N38" si="26">$G19*K19</f>
        <v>0</v>
      </c>
      <c r="O19" s="122">
        <f t="shared" ref="O19:O38" si="27">$G19*L19</f>
        <v>0</v>
      </c>
      <c r="P19" s="122">
        <f t="shared" ref="P19:P38" si="28">$G19*M19</f>
        <v>0</v>
      </c>
      <c r="Q19" s="122">
        <f t="shared" ref="Q19:Q38" si="29">G19*$M19</f>
        <v>0</v>
      </c>
      <c r="R19" s="122">
        <f t="shared" ref="R19:R38" si="30">H19*$M19</f>
        <v>0</v>
      </c>
      <c r="S19" s="166"/>
    </row>
    <row r="20" s="125" customFormat="1" ht="72" customHeight="1" outlineLevel="2" spans="1:19">
      <c r="A20" s="134" t="s">
        <v>149</v>
      </c>
      <c r="B20" s="135" t="s">
        <v>419</v>
      </c>
      <c r="C20" s="104" t="s">
        <v>420</v>
      </c>
      <c r="D20" s="136" t="s">
        <v>236</v>
      </c>
      <c r="E20" s="138">
        <v>1</v>
      </c>
      <c r="F20" s="138"/>
      <c r="G20" s="139">
        <f t="shared" si="22"/>
        <v>1</v>
      </c>
      <c r="H20" s="140"/>
      <c r="I20" s="140" t="s">
        <v>237</v>
      </c>
      <c r="J20" s="140"/>
      <c r="K20" s="121">
        <f t="shared" ref="K20:K54" si="31">SUM(H20:J20)</f>
        <v>0</v>
      </c>
      <c r="L20" s="121">
        <f t="shared" ref="L20:L54" si="32">K20*11%</f>
        <v>0</v>
      </c>
      <c r="M20" s="122">
        <f t="shared" ref="M20:M54" si="33">K20+L20</f>
        <v>0</v>
      </c>
      <c r="N20" s="122">
        <f t="shared" ref="N20:N54" si="34">$G20*K20</f>
        <v>0</v>
      </c>
      <c r="O20" s="122">
        <f t="shared" ref="O20:O54" si="35">$G20*L20</f>
        <v>0</v>
      </c>
      <c r="P20" s="122">
        <f t="shared" ref="P20:P54" si="36">$G20*M20</f>
        <v>0</v>
      </c>
      <c r="Q20" s="122">
        <f t="shared" ref="Q20:Q54" si="37">G20*$M20</f>
        <v>0</v>
      </c>
      <c r="R20" s="122">
        <f t="shared" ref="R20:R54" si="38">H20*$M20</f>
        <v>0</v>
      </c>
      <c r="S20" s="166"/>
    </row>
    <row r="21" s="125" customFormat="1" ht="70.5" customHeight="1" outlineLevel="2" spans="1:19">
      <c r="A21" s="134" t="s">
        <v>151</v>
      </c>
      <c r="B21" s="135" t="s">
        <v>421</v>
      </c>
      <c r="C21" s="104" t="s">
        <v>422</v>
      </c>
      <c r="D21" s="136" t="s">
        <v>236</v>
      </c>
      <c r="E21" s="138">
        <v>1</v>
      </c>
      <c r="F21" s="138"/>
      <c r="G21" s="139">
        <f t="shared" si="22"/>
        <v>1</v>
      </c>
      <c r="H21" s="140"/>
      <c r="I21" s="140" t="s">
        <v>237</v>
      </c>
      <c r="J21" s="140"/>
      <c r="K21" s="121">
        <f t="shared" si="31"/>
        <v>0</v>
      </c>
      <c r="L21" s="121">
        <f t="shared" si="32"/>
        <v>0</v>
      </c>
      <c r="M21" s="122">
        <f t="shared" si="33"/>
        <v>0</v>
      </c>
      <c r="N21" s="122">
        <f t="shared" si="34"/>
        <v>0</v>
      </c>
      <c r="O21" s="122">
        <f t="shared" si="35"/>
        <v>0</v>
      </c>
      <c r="P21" s="122">
        <f t="shared" si="36"/>
        <v>0</v>
      </c>
      <c r="Q21" s="122">
        <f t="shared" si="37"/>
        <v>0</v>
      </c>
      <c r="R21" s="122">
        <f t="shared" si="38"/>
        <v>0</v>
      </c>
      <c r="S21" s="166"/>
    </row>
    <row r="22" s="125" customFormat="1" ht="72.75" customHeight="1" outlineLevel="2" spans="1:19">
      <c r="A22" s="134" t="s">
        <v>154</v>
      </c>
      <c r="B22" s="135" t="s">
        <v>423</v>
      </c>
      <c r="C22" s="104" t="s">
        <v>424</v>
      </c>
      <c r="D22" s="136" t="s">
        <v>236</v>
      </c>
      <c r="E22" s="138">
        <v>1</v>
      </c>
      <c r="F22" s="138"/>
      <c r="G22" s="139">
        <f t="shared" si="22"/>
        <v>1</v>
      </c>
      <c r="H22" s="140"/>
      <c r="I22" s="140" t="s">
        <v>237</v>
      </c>
      <c r="J22" s="140"/>
      <c r="K22" s="121">
        <f t="shared" si="31"/>
        <v>0</v>
      </c>
      <c r="L22" s="121">
        <f t="shared" si="32"/>
        <v>0</v>
      </c>
      <c r="M22" s="122">
        <f t="shared" si="33"/>
        <v>0</v>
      </c>
      <c r="N22" s="122">
        <f t="shared" si="34"/>
        <v>0</v>
      </c>
      <c r="O22" s="122">
        <f t="shared" si="35"/>
        <v>0</v>
      </c>
      <c r="P22" s="122">
        <f t="shared" si="36"/>
        <v>0</v>
      </c>
      <c r="Q22" s="122">
        <f t="shared" si="37"/>
        <v>0</v>
      </c>
      <c r="R22" s="122">
        <f t="shared" si="38"/>
        <v>0</v>
      </c>
      <c r="S22" s="166"/>
    </row>
    <row r="23" s="125" customFormat="1" ht="60" outlineLevel="2" spans="1:19">
      <c r="A23" s="134" t="s">
        <v>156</v>
      </c>
      <c r="B23" s="135" t="s">
        <v>258</v>
      </c>
      <c r="C23" s="99" t="s">
        <v>425</v>
      </c>
      <c r="D23" s="136" t="s">
        <v>148</v>
      </c>
      <c r="E23" s="138">
        <v>28.5</v>
      </c>
      <c r="F23" s="138"/>
      <c r="G23" s="139">
        <f t="shared" si="22"/>
        <v>28.5</v>
      </c>
      <c r="H23" s="140"/>
      <c r="I23" s="140"/>
      <c r="J23" s="140"/>
      <c r="K23" s="121">
        <f t="shared" si="31"/>
        <v>0</v>
      </c>
      <c r="L23" s="121">
        <f t="shared" si="32"/>
        <v>0</v>
      </c>
      <c r="M23" s="122">
        <f t="shared" si="33"/>
        <v>0</v>
      </c>
      <c r="N23" s="122">
        <f t="shared" si="34"/>
        <v>0</v>
      </c>
      <c r="O23" s="122">
        <f t="shared" si="35"/>
        <v>0</v>
      </c>
      <c r="P23" s="122">
        <f t="shared" si="36"/>
        <v>0</v>
      </c>
      <c r="Q23" s="122">
        <f t="shared" si="37"/>
        <v>0</v>
      </c>
      <c r="R23" s="122">
        <f t="shared" si="38"/>
        <v>0</v>
      </c>
      <c r="S23" s="166"/>
    </row>
    <row r="24" s="125" customFormat="1" ht="36" outlineLevel="2" spans="1:19">
      <c r="A24" s="134" t="s">
        <v>158</v>
      </c>
      <c r="B24" s="135" t="s">
        <v>265</v>
      </c>
      <c r="C24" s="99" t="s">
        <v>426</v>
      </c>
      <c r="D24" s="136" t="s">
        <v>148</v>
      </c>
      <c r="E24" s="138">
        <v>37.7</v>
      </c>
      <c r="F24" s="136"/>
      <c r="G24" s="137">
        <f t="shared" si="22"/>
        <v>37.7</v>
      </c>
      <c r="H24" s="140"/>
      <c r="I24" s="140"/>
      <c r="J24" s="140"/>
      <c r="K24" s="121">
        <f t="shared" si="31"/>
        <v>0</v>
      </c>
      <c r="L24" s="121">
        <f t="shared" si="32"/>
        <v>0</v>
      </c>
      <c r="M24" s="122">
        <f t="shared" si="33"/>
        <v>0</v>
      </c>
      <c r="N24" s="122">
        <f t="shared" si="34"/>
        <v>0</v>
      </c>
      <c r="O24" s="122">
        <f t="shared" si="35"/>
        <v>0</v>
      </c>
      <c r="P24" s="122">
        <f t="shared" si="36"/>
        <v>0</v>
      </c>
      <c r="Q24" s="122">
        <f t="shared" si="37"/>
        <v>0</v>
      </c>
      <c r="R24" s="122">
        <f t="shared" si="38"/>
        <v>0</v>
      </c>
      <c r="S24" s="166"/>
    </row>
    <row r="25" s="125" customFormat="1" ht="36" outlineLevel="2" spans="1:19">
      <c r="A25" s="134" t="s">
        <v>160</v>
      </c>
      <c r="B25" s="135" t="s">
        <v>265</v>
      </c>
      <c r="C25" s="99" t="s">
        <v>427</v>
      </c>
      <c r="D25" s="136" t="s">
        <v>148</v>
      </c>
      <c r="E25" s="138">
        <v>61.5</v>
      </c>
      <c r="F25" s="138"/>
      <c r="G25" s="139">
        <f t="shared" si="22"/>
        <v>61.5</v>
      </c>
      <c r="H25" s="140"/>
      <c r="I25" s="140"/>
      <c r="J25" s="140"/>
      <c r="K25" s="121">
        <f t="shared" si="31"/>
        <v>0</v>
      </c>
      <c r="L25" s="121">
        <f t="shared" si="32"/>
        <v>0</v>
      </c>
      <c r="M25" s="122">
        <f t="shared" si="33"/>
        <v>0</v>
      </c>
      <c r="N25" s="122">
        <f t="shared" si="34"/>
        <v>0</v>
      </c>
      <c r="O25" s="122">
        <f t="shared" si="35"/>
        <v>0</v>
      </c>
      <c r="P25" s="122">
        <f t="shared" si="36"/>
        <v>0</v>
      </c>
      <c r="Q25" s="122">
        <f t="shared" si="37"/>
        <v>0</v>
      </c>
      <c r="R25" s="122">
        <f t="shared" si="38"/>
        <v>0</v>
      </c>
      <c r="S25" s="166"/>
    </row>
    <row r="26" s="125" customFormat="1" ht="36" outlineLevel="2" spans="1:19">
      <c r="A26" s="134" t="s">
        <v>164</v>
      </c>
      <c r="B26" s="135" t="s">
        <v>265</v>
      </c>
      <c r="C26" s="99" t="s">
        <v>271</v>
      </c>
      <c r="D26" s="136" t="s">
        <v>148</v>
      </c>
      <c r="E26" s="138">
        <v>10.3</v>
      </c>
      <c r="F26" s="138"/>
      <c r="G26" s="139">
        <f t="shared" si="22"/>
        <v>10.3</v>
      </c>
      <c r="H26" s="140"/>
      <c r="I26" s="140"/>
      <c r="J26" s="140"/>
      <c r="K26" s="121">
        <f t="shared" si="31"/>
        <v>0</v>
      </c>
      <c r="L26" s="121">
        <f t="shared" si="32"/>
        <v>0</v>
      </c>
      <c r="M26" s="122">
        <f t="shared" si="33"/>
        <v>0</v>
      </c>
      <c r="N26" s="122">
        <f t="shared" si="34"/>
        <v>0</v>
      </c>
      <c r="O26" s="122">
        <f t="shared" si="35"/>
        <v>0</v>
      </c>
      <c r="P26" s="122">
        <f t="shared" si="36"/>
        <v>0</v>
      </c>
      <c r="Q26" s="122">
        <f t="shared" si="37"/>
        <v>0</v>
      </c>
      <c r="R26" s="122">
        <f t="shared" si="38"/>
        <v>0</v>
      </c>
      <c r="S26" s="166"/>
    </row>
    <row r="27" s="125" customFormat="1" ht="36" outlineLevel="2" spans="1:19">
      <c r="A27" s="134" t="s">
        <v>168</v>
      </c>
      <c r="B27" s="135" t="s">
        <v>265</v>
      </c>
      <c r="C27" s="99" t="s">
        <v>428</v>
      </c>
      <c r="D27" s="136" t="s">
        <v>148</v>
      </c>
      <c r="E27" s="138">
        <v>10.3</v>
      </c>
      <c r="F27" s="136"/>
      <c r="G27" s="137">
        <f t="shared" si="22"/>
        <v>10.3</v>
      </c>
      <c r="H27" s="140"/>
      <c r="I27" s="140"/>
      <c r="J27" s="140"/>
      <c r="K27" s="121">
        <f t="shared" si="31"/>
        <v>0</v>
      </c>
      <c r="L27" s="121">
        <f t="shared" si="32"/>
        <v>0</v>
      </c>
      <c r="M27" s="122">
        <f t="shared" si="33"/>
        <v>0</v>
      </c>
      <c r="N27" s="122">
        <f t="shared" si="34"/>
        <v>0</v>
      </c>
      <c r="O27" s="122">
        <f t="shared" si="35"/>
        <v>0</v>
      </c>
      <c r="P27" s="122">
        <f t="shared" si="36"/>
        <v>0</v>
      </c>
      <c r="Q27" s="122">
        <f t="shared" si="37"/>
        <v>0</v>
      </c>
      <c r="R27" s="122">
        <f t="shared" si="38"/>
        <v>0</v>
      </c>
      <c r="S27" s="166"/>
    </row>
    <row r="28" s="125" customFormat="1" ht="36" outlineLevel="2" spans="1:19">
      <c r="A28" s="134" t="s">
        <v>171</v>
      </c>
      <c r="B28" s="135" t="s">
        <v>265</v>
      </c>
      <c r="C28" s="99" t="s">
        <v>429</v>
      </c>
      <c r="D28" s="136" t="s">
        <v>148</v>
      </c>
      <c r="E28" s="138">
        <v>17.6</v>
      </c>
      <c r="F28" s="138"/>
      <c r="G28" s="139">
        <f t="shared" si="22"/>
        <v>17.6</v>
      </c>
      <c r="H28" s="140"/>
      <c r="I28" s="140"/>
      <c r="J28" s="140"/>
      <c r="K28" s="121">
        <f t="shared" si="31"/>
        <v>0</v>
      </c>
      <c r="L28" s="121">
        <f t="shared" si="32"/>
        <v>0</v>
      </c>
      <c r="M28" s="122">
        <f t="shared" si="33"/>
        <v>0</v>
      </c>
      <c r="N28" s="122">
        <f t="shared" si="34"/>
        <v>0</v>
      </c>
      <c r="O28" s="122">
        <f t="shared" si="35"/>
        <v>0</v>
      </c>
      <c r="P28" s="122">
        <f t="shared" si="36"/>
        <v>0</v>
      </c>
      <c r="Q28" s="122">
        <f t="shared" si="37"/>
        <v>0</v>
      </c>
      <c r="R28" s="122">
        <f t="shared" si="38"/>
        <v>0</v>
      </c>
      <c r="S28" s="166"/>
    </row>
    <row r="29" s="125" customFormat="1" ht="36" outlineLevel="2" spans="1:19">
      <c r="A29" s="134" t="s">
        <v>173</v>
      </c>
      <c r="B29" s="135" t="s">
        <v>265</v>
      </c>
      <c r="C29" s="99" t="s">
        <v>430</v>
      </c>
      <c r="D29" s="136" t="s">
        <v>148</v>
      </c>
      <c r="E29" s="138">
        <v>51.3</v>
      </c>
      <c r="F29" s="138"/>
      <c r="G29" s="139">
        <f t="shared" si="22"/>
        <v>51.3</v>
      </c>
      <c r="H29" s="140"/>
      <c r="I29" s="140"/>
      <c r="J29" s="140"/>
      <c r="K29" s="121">
        <f t="shared" si="31"/>
        <v>0</v>
      </c>
      <c r="L29" s="121">
        <f t="shared" si="32"/>
        <v>0</v>
      </c>
      <c r="M29" s="122">
        <f t="shared" si="33"/>
        <v>0</v>
      </c>
      <c r="N29" s="122">
        <f t="shared" si="34"/>
        <v>0</v>
      </c>
      <c r="O29" s="122">
        <f t="shared" si="35"/>
        <v>0</v>
      </c>
      <c r="P29" s="122">
        <f t="shared" si="36"/>
        <v>0</v>
      </c>
      <c r="Q29" s="122">
        <f t="shared" si="37"/>
        <v>0</v>
      </c>
      <c r="R29" s="122">
        <f t="shared" si="38"/>
        <v>0</v>
      </c>
      <c r="S29" s="166"/>
    </row>
    <row r="30" s="125" customFormat="1" ht="36" outlineLevel="2" spans="1:19">
      <c r="A30" s="134" t="s">
        <v>175</v>
      </c>
      <c r="B30" s="135" t="s">
        <v>265</v>
      </c>
      <c r="C30" s="99" t="s">
        <v>431</v>
      </c>
      <c r="D30" s="136" t="s">
        <v>148</v>
      </c>
      <c r="E30" s="138">
        <v>90.6</v>
      </c>
      <c r="F30" s="138"/>
      <c r="G30" s="153">
        <f t="shared" si="22"/>
        <v>90.6</v>
      </c>
      <c r="H30" s="140"/>
      <c r="I30" s="140"/>
      <c r="J30" s="140"/>
      <c r="K30" s="121">
        <f t="shared" si="31"/>
        <v>0</v>
      </c>
      <c r="L30" s="121">
        <f t="shared" si="32"/>
        <v>0</v>
      </c>
      <c r="M30" s="122">
        <f t="shared" si="33"/>
        <v>0</v>
      </c>
      <c r="N30" s="122">
        <f t="shared" si="34"/>
        <v>0</v>
      </c>
      <c r="O30" s="122">
        <f t="shared" si="35"/>
        <v>0</v>
      </c>
      <c r="P30" s="122">
        <f t="shared" si="36"/>
        <v>0</v>
      </c>
      <c r="Q30" s="122">
        <f t="shared" si="37"/>
        <v>0</v>
      </c>
      <c r="R30" s="122">
        <f t="shared" si="38"/>
        <v>0</v>
      </c>
      <c r="S30" s="166"/>
    </row>
    <row r="31" s="125" customFormat="1" ht="36" outlineLevel="2" spans="1:19">
      <c r="A31" s="134" t="s">
        <v>178</v>
      </c>
      <c r="B31" s="135" t="s">
        <v>265</v>
      </c>
      <c r="C31" s="99" t="s">
        <v>432</v>
      </c>
      <c r="D31" s="136" t="s">
        <v>148</v>
      </c>
      <c r="E31" s="138">
        <v>181.2</v>
      </c>
      <c r="F31" s="138"/>
      <c r="G31" s="153">
        <f t="shared" si="22"/>
        <v>181.2</v>
      </c>
      <c r="H31" s="140"/>
      <c r="I31" s="140"/>
      <c r="J31" s="140"/>
      <c r="K31" s="121">
        <f t="shared" si="31"/>
        <v>0</v>
      </c>
      <c r="L31" s="121">
        <f t="shared" si="32"/>
        <v>0</v>
      </c>
      <c r="M31" s="122">
        <f t="shared" si="33"/>
        <v>0</v>
      </c>
      <c r="N31" s="122">
        <f t="shared" si="34"/>
        <v>0</v>
      </c>
      <c r="O31" s="122">
        <f t="shared" si="35"/>
        <v>0</v>
      </c>
      <c r="P31" s="122">
        <f t="shared" si="36"/>
        <v>0</v>
      </c>
      <c r="Q31" s="122">
        <f t="shared" si="37"/>
        <v>0</v>
      </c>
      <c r="R31" s="122">
        <f t="shared" si="38"/>
        <v>0</v>
      </c>
      <c r="S31" s="166"/>
    </row>
    <row r="32" s="125" customFormat="1" ht="60" outlineLevel="2" spans="1:19">
      <c r="A32" s="134" t="s">
        <v>181</v>
      </c>
      <c r="B32" s="135" t="s">
        <v>275</v>
      </c>
      <c r="C32" s="99" t="s">
        <v>276</v>
      </c>
      <c r="D32" s="136" t="s">
        <v>148</v>
      </c>
      <c r="E32" s="138">
        <v>1103.5</v>
      </c>
      <c r="F32" s="138"/>
      <c r="G32" s="139">
        <f t="shared" si="22"/>
        <v>1103.5</v>
      </c>
      <c r="H32" s="140"/>
      <c r="I32" s="140"/>
      <c r="J32" s="140"/>
      <c r="K32" s="121">
        <f t="shared" si="31"/>
        <v>0</v>
      </c>
      <c r="L32" s="121">
        <f t="shared" si="32"/>
        <v>0</v>
      </c>
      <c r="M32" s="122">
        <f t="shared" si="33"/>
        <v>0</v>
      </c>
      <c r="N32" s="122">
        <f t="shared" si="34"/>
        <v>0</v>
      </c>
      <c r="O32" s="122">
        <f t="shared" si="35"/>
        <v>0</v>
      </c>
      <c r="P32" s="122">
        <f t="shared" si="36"/>
        <v>0</v>
      </c>
      <c r="Q32" s="122">
        <f t="shared" si="37"/>
        <v>0</v>
      </c>
      <c r="R32" s="122">
        <f t="shared" si="38"/>
        <v>0</v>
      </c>
      <c r="S32" s="166"/>
    </row>
    <row r="33" s="125" customFormat="1" ht="78.75" outlineLevel="2" spans="1:19">
      <c r="A33" s="134" t="s">
        <v>185</v>
      </c>
      <c r="B33" s="142" t="s">
        <v>282</v>
      </c>
      <c r="C33" s="154" t="s">
        <v>283</v>
      </c>
      <c r="D33" s="136" t="s">
        <v>148</v>
      </c>
      <c r="E33" s="136">
        <v>355.8</v>
      </c>
      <c r="F33" s="155"/>
      <c r="G33" s="137">
        <f t="shared" si="22"/>
        <v>355.8</v>
      </c>
      <c r="H33" s="140"/>
      <c r="I33" s="140"/>
      <c r="J33" s="140"/>
      <c r="K33" s="121">
        <f t="shared" si="31"/>
        <v>0</v>
      </c>
      <c r="L33" s="121">
        <f t="shared" si="32"/>
        <v>0</v>
      </c>
      <c r="M33" s="122">
        <f t="shared" si="33"/>
        <v>0</v>
      </c>
      <c r="N33" s="122">
        <f t="shared" si="34"/>
        <v>0</v>
      </c>
      <c r="O33" s="122">
        <f t="shared" si="35"/>
        <v>0</v>
      </c>
      <c r="P33" s="122">
        <f t="shared" si="36"/>
        <v>0</v>
      </c>
      <c r="Q33" s="122">
        <f t="shared" si="37"/>
        <v>0</v>
      </c>
      <c r="R33" s="122">
        <f t="shared" si="38"/>
        <v>0</v>
      </c>
      <c r="S33" s="166"/>
    </row>
    <row r="34" s="125" customFormat="1" ht="78.75" outlineLevel="2" spans="1:19">
      <c r="A34" s="134" t="s">
        <v>188</v>
      </c>
      <c r="B34" s="142" t="s">
        <v>284</v>
      </c>
      <c r="C34" s="154" t="s">
        <v>285</v>
      </c>
      <c r="D34" s="136" t="s">
        <v>148</v>
      </c>
      <c r="E34" s="136">
        <v>188.2</v>
      </c>
      <c r="F34" s="155"/>
      <c r="G34" s="137">
        <f t="shared" si="22"/>
        <v>188.2</v>
      </c>
      <c r="H34" s="140"/>
      <c r="I34" s="140"/>
      <c r="J34" s="140"/>
      <c r="K34" s="121">
        <f t="shared" si="31"/>
        <v>0</v>
      </c>
      <c r="L34" s="121">
        <f t="shared" si="32"/>
        <v>0</v>
      </c>
      <c r="M34" s="122">
        <f t="shared" si="33"/>
        <v>0</v>
      </c>
      <c r="N34" s="122">
        <f t="shared" si="34"/>
        <v>0</v>
      </c>
      <c r="O34" s="122">
        <f t="shared" si="35"/>
        <v>0</v>
      </c>
      <c r="P34" s="122">
        <f t="shared" si="36"/>
        <v>0</v>
      </c>
      <c r="Q34" s="122">
        <f t="shared" si="37"/>
        <v>0</v>
      </c>
      <c r="R34" s="122">
        <f t="shared" si="38"/>
        <v>0</v>
      </c>
      <c r="S34" s="166"/>
    </row>
    <row r="35" s="125" customFormat="1" ht="78.75" outlineLevel="2" spans="1:19">
      <c r="A35" s="134" t="s">
        <v>192</v>
      </c>
      <c r="B35" s="142" t="s">
        <v>286</v>
      </c>
      <c r="C35" s="154" t="s">
        <v>287</v>
      </c>
      <c r="D35" s="136" t="s">
        <v>148</v>
      </c>
      <c r="E35" s="136">
        <v>120.5</v>
      </c>
      <c r="F35" s="155"/>
      <c r="G35" s="137">
        <f t="shared" si="22"/>
        <v>120.5</v>
      </c>
      <c r="H35" s="140"/>
      <c r="I35" s="140"/>
      <c r="J35" s="140"/>
      <c r="K35" s="121">
        <f t="shared" si="31"/>
        <v>0</v>
      </c>
      <c r="L35" s="121">
        <f t="shared" si="32"/>
        <v>0</v>
      </c>
      <c r="M35" s="122">
        <f t="shared" si="33"/>
        <v>0</v>
      </c>
      <c r="N35" s="122">
        <f t="shared" si="34"/>
        <v>0</v>
      </c>
      <c r="O35" s="122">
        <f t="shared" si="35"/>
        <v>0</v>
      </c>
      <c r="P35" s="122">
        <f t="shared" si="36"/>
        <v>0</v>
      </c>
      <c r="Q35" s="122">
        <f t="shared" si="37"/>
        <v>0</v>
      </c>
      <c r="R35" s="122">
        <f t="shared" si="38"/>
        <v>0</v>
      </c>
      <c r="S35" s="166"/>
    </row>
    <row r="36" s="125" customFormat="1" ht="78.75" outlineLevel="2" spans="1:19">
      <c r="A36" s="134" t="s">
        <v>196</v>
      </c>
      <c r="B36" s="142" t="s">
        <v>433</v>
      </c>
      <c r="C36" s="154" t="s">
        <v>434</v>
      </c>
      <c r="D36" s="136" t="s">
        <v>148</v>
      </c>
      <c r="E36" s="138">
        <v>6</v>
      </c>
      <c r="F36" s="155"/>
      <c r="G36" s="137">
        <f t="shared" si="22"/>
        <v>6</v>
      </c>
      <c r="H36" s="140"/>
      <c r="I36" s="140"/>
      <c r="J36" s="140"/>
      <c r="K36" s="121">
        <f t="shared" si="31"/>
        <v>0</v>
      </c>
      <c r="L36" s="121">
        <f t="shared" si="32"/>
        <v>0</v>
      </c>
      <c r="M36" s="122">
        <f t="shared" si="33"/>
        <v>0</v>
      </c>
      <c r="N36" s="122">
        <f t="shared" si="34"/>
        <v>0</v>
      </c>
      <c r="O36" s="122">
        <f t="shared" si="35"/>
        <v>0</v>
      </c>
      <c r="P36" s="122">
        <f t="shared" si="36"/>
        <v>0</v>
      </c>
      <c r="Q36" s="122">
        <f t="shared" si="37"/>
        <v>0</v>
      </c>
      <c r="R36" s="122">
        <f t="shared" si="38"/>
        <v>0</v>
      </c>
      <c r="S36" s="166"/>
    </row>
    <row r="37" s="125" customFormat="1" ht="78.75" outlineLevel="2" spans="1:19">
      <c r="A37" s="134" t="s">
        <v>199</v>
      </c>
      <c r="B37" s="135" t="s">
        <v>435</v>
      </c>
      <c r="C37" s="112" t="s">
        <v>436</v>
      </c>
      <c r="D37" s="136" t="s">
        <v>148</v>
      </c>
      <c r="E37" s="138">
        <v>120.4</v>
      </c>
      <c r="F37" s="138"/>
      <c r="G37" s="139">
        <f t="shared" si="22"/>
        <v>120.4</v>
      </c>
      <c r="H37" s="140"/>
      <c r="I37" s="140"/>
      <c r="J37" s="140"/>
      <c r="K37" s="121">
        <f t="shared" si="31"/>
        <v>0</v>
      </c>
      <c r="L37" s="121">
        <f t="shared" si="32"/>
        <v>0</v>
      </c>
      <c r="M37" s="122">
        <f t="shared" si="33"/>
        <v>0</v>
      </c>
      <c r="N37" s="122">
        <f t="shared" si="34"/>
        <v>0</v>
      </c>
      <c r="O37" s="122">
        <f t="shared" si="35"/>
        <v>0</v>
      </c>
      <c r="P37" s="122">
        <f t="shared" si="36"/>
        <v>0</v>
      </c>
      <c r="Q37" s="122">
        <f t="shared" si="37"/>
        <v>0</v>
      </c>
      <c r="R37" s="122">
        <f t="shared" si="38"/>
        <v>0</v>
      </c>
      <c r="S37" s="166"/>
    </row>
    <row r="38" s="125" customFormat="1" ht="48" outlineLevel="2" spans="1:19">
      <c r="A38" s="134" t="s">
        <v>202</v>
      </c>
      <c r="B38" s="135" t="s">
        <v>437</v>
      </c>
      <c r="C38" s="99" t="s">
        <v>438</v>
      </c>
      <c r="D38" s="136" t="s">
        <v>195</v>
      </c>
      <c r="E38" s="138">
        <v>4</v>
      </c>
      <c r="F38" s="138"/>
      <c r="G38" s="139">
        <f t="shared" si="22"/>
        <v>4</v>
      </c>
      <c r="H38" s="140"/>
      <c r="I38" s="140"/>
      <c r="J38" s="140"/>
      <c r="K38" s="121">
        <f t="shared" si="31"/>
        <v>0</v>
      </c>
      <c r="L38" s="121">
        <f t="shared" si="32"/>
        <v>0</v>
      </c>
      <c r="M38" s="122">
        <f t="shared" si="33"/>
        <v>0</v>
      </c>
      <c r="N38" s="122">
        <f t="shared" si="34"/>
        <v>0</v>
      </c>
      <c r="O38" s="122">
        <f t="shared" si="35"/>
        <v>0</v>
      </c>
      <c r="P38" s="122">
        <f t="shared" si="36"/>
        <v>0</v>
      </c>
      <c r="Q38" s="122">
        <f t="shared" si="37"/>
        <v>0</v>
      </c>
      <c r="R38" s="122">
        <f t="shared" si="38"/>
        <v>0</v>
      </c>
      <c r="S38" s="166"/>
    </row>
    <row r="39" s="125" customFormat="1" ht="36" outlineLevel="2" spans="1:19">
      <c r="A39" s="134" t="s">
        <v>205</v>
      </c>
      <c r="B39" s="135" t="s">
        <v>439</v>
      </c>
      <c r="C39" s="99" t="s">
        <v>440</v>
      </c>
      <c r="D39" s="136" t="s">
        <v>195</v>
      </c>
      <c r="E39" s="138">
        <v>1</v>
      </c>
      <c r="F39" s="138"/>
      <c r="G39" s="139">
        <f t="shared" si="22"/>
        <v>1</v>
      </c>
      <c r="H39" s="140"/>
      <c r="I39" s="140"/>
      <c r="J39" s="140"/>
      <c r="K39" s="121">
        <f t="shared" si="31"/>
        <v>0</v>
      </c>
      <c r="L39" s="121">
        <f t="shared" si="32"/>
        <v>0</v>
      </c>
      <c r="M39" s="122">
        <f t="shared" si="33"/>
        <v>0</v>
      </c>
      <c r="N39" s="122">
        <f t="shared" si="34"/>
        <v>0</v>
      </c>
      <c r="O39" s="122">
        <f t="shared" si="35"/>
        <v>0</v>
      </c>
      <c r="P39" s="122">
        <f t="shared" si="36"/>
        <v>0</v>
      </c>
      <c r="Q39" s="122">
        <f t="shared" si="37"/>
        <v>0</v>
      </c>
      <c r="R39" s="122">
        <f t="shared" si="38"/>
        <v>0</v>
      </c>
      <c r="S39" s="166"/>
    </row>
    <row r="40" s="125" customFormat="1" ht="48" outlineLevel="2" spans="1:19">
      <c r="A40" s="134" t="s">
        <v>208</v>
      </c>
      <c r="B40" s="156" t="s">
        <v>441</v>
      </c>
      <c r="C40" s="99" t="s">
        <v>442</v>
      </c>
      <c r="D40" s="136" t="s">
        <v>195</v>
      </c>
      <c r="E40" s="138">
        <v>15</v>
      </c>
      <c r="F40" s="138"/>
      <c r="G40" s="139">
        <f t="shared" ref="G40:G69" si="39">SUM(E40:F40)</f>
        <v>15</v>
      </c>
      <c r="H40" s="140"/>
      <c r="I40" s="140"/>
      <c r="J40" s="140"/>
      <c r="K40" s="121">
        <f t="shared" si="31"/>
        <v>0</v>
      </c>
      <c r="L40" s="121">
        <f t="shared" si="32"/>
        <v>0</v>
      </c>
      <c r="M40" s="122">
        <f t="shared" si="33"/>
        <v>0</v>
      </c>
      <c r="N40" s="122">
        <f t="shared" si="34"/>
        <v>0</v>
      </c>
      <c r="O40" s="122">
        <f t="shared" si="35"/>
        <v>0</v>
      </c>
      <c r="P40" s="122">
        <f t="shared" si="36"/>
        <v>0</v>
      </c>
      <c r="Q40" s="122">
        <f t="shared" si="37"/>
        <v>0</v>
      </c>
      <c r="R40" s="122">
        <f t="shared" si="38"/>
        <v>0</v>
      </c>
      <c r="S40" s="166"/>
    </row>
    <row r="41" s="125" customFormat="1" ht="48" outlineLevel="2" spans="1:19">
      <c r="A41" s="134" t="s">
        <v>210</v>
      </c>
      <c r="B41" s="156" t="s">
        <v>443</v>
      </c>
      <c r="C41" s="99" t="s">
        <v>444</v>
      </c>
      <c r="D41" s="136" t="s">
        <v>195</v>
      </c>
      <c r="E41" s="138">
        <v>8</v>
      </c>
      <c r="F41" s="138"/>
      <c r="G41" s="139">
        <f t="shared" si="39"/>
        <v>8</v>
      </c>
      <c r="H41" s="140"/>
      <c r="I41" s="140"/>
      <c r="J41" s="140"/>
      <c r="K41" s="121">
        <f t="shared" si="31"/>
        <v>0</v>
      </c>
      <c r="L41" s="121">
        <f t="shared" si="32"/>
        <v>0</v>
      </c>
      <c r="M41" s="122">
        <f t="shared" si="33"/>
        <v>0</v>
      </c>
      <c r="N41" s="122">
        <f t="shared" si="34"/>
        <v>0</v>
      </c>
      <c r="O41" s="122">
        <f t="shared" si="35"/>
        <v>0</v>
      </c>
      <c r="P41" s="122">
        <f t="shared" si="36"/>
        <v>0</v>
      </c>
      <c r="Q41" s="122">
        <f t="shared" si="37"/>
        <v>0</v>
      </c>
      <c r="R41" s="122">
        <f t="shared" si="38"/>
        <v>0</v>
      </c>
      <c r="S41" s="166"/>
    </row>
    <row r="42" s="125" customFormat="1" ht="42" customHeight="1" outlineLevel="2" spans="1:19">
      <c r="A42" s="134" t="s">
        <v>445</v>
      </c>
      <c r="B42" s="156" t="s">
        <v>303</v>
      </c>
      <c r="C42" s="99" t="s">
        <v>304</v>
      </c>
      <c r="D42" s="136" t="s">
        <v>195</v>
      </c>
      <c r="E42" s="138">
        <v>6</v>
      </c>
      <c r="F42" s="138"/>
      <c r="G42" s="139">
        <f t="shared" si="39"/>
        <v>6</v>
      </c>
      <c r="H42" s="140"/>
      <c r="I42" s="140"/>
      <c r="J42" s="140"/>
      <c r="K42" s="121">
        <f t="shared" si="31"/>
        <v>0</v>
      </c>
      <c r="L42" s="121">
        <f t="shared" si="32"/>
        <v>0</v>
      </c>
      <c r="M42" s="122">
        <f t="shared" si="33"/>
        <v>0</v>
      </c>
      <c r="N42" s="122">
        <f t="shared" si="34"/>
        <v>0</v>
      </c>
      <c r="O42" s="122">
        <f t="shared" si="35"/>
        <v>0</v>
      </c>
      <c r="P42" s="122">
        <f t="shared" si="36"/>
        <v>0</v>
      </c>
      <c r="Q42" s="122">
        <f t="shared" si="37"/>
        <v>0</v>
      </c>
      <c r="R42" s="122">
        <f t="shared" si="38"/>
        <v>0</v>
      </c>
      <c r="S42" s="166"/>
    </row>
    <row r="43" s="125" customFormat="1" ht="42" customHeight="1" outlineLevel="2" spans="1:19">
      <c r="A43" s="134" t="s">
        <v>446</v>
      </c>
      <c r="B43" s="135" t="s">
        <v>317</v>
      </c>
      <c r="C43" s="99" t="s">
        <v>318</v>
      </c>
      <c r="D43" s="136" t="s">
        <v>184</v>
      </c>
      <c r="E43" s="138">
        <v>5</v>
      </c>
      <c r="F43" s="138"/>
      <c r="G43" s="139">
        <f t="shared" si="39"/>
        <v>5</v>
      </c>
      <c r="H43" s="140"/>
      <c r="I43" s="140"/>
      <c r="J43" s="140"/>
      <c r="K43" s="121">
        <f t="shared" si="31"/>
        <v>0</v>
      </c>
      <c r="L43" s="121">
        <f t="shared" si="32"/>
        <v>0</v>
      </c>
      <c r="M43" s="122">
        <f t="shared" si="33"/>
        <v>0</v>
      </c>
      <c r="N43" s="122">
        <f t="shared" si="34"/>
        <v>0</v>
      </c>
      <c r="O43" s="122">
        <f t="shared" si="35"/>
        <v>0</v>
      </c>
      <c r="P43" s="122">
        <f t="shared" si="36"/>
        <v>0</v>
      </c>
      <c r="Q43" s="122">
        <f t="shared" si="37"/>
        <v>0</v>
      </c>
      <c r="R43" s="122">
        <f t="shared" si="38"/>
        <v>0</v>
      </c>
      <c r="S43" s="166"/>
    </row>
    <row r="44" s="125" customFormat="1" ht="42" customHeight="1" outlineLevel="2" spans="1:19">
      <c r="A44" s="134" t="s">
        <v>447</v>
      </c>
      <c r="B44" s="135" t="s">
        <v>319</v>
      </c>
      <c r="C44" s="99" t="s">
        <v>320</v>
      </c>
      <c r="D44" s="136" t="s">
        <v>184</v>
      </c>
      <c r="E44" s="138">
        <v>3</v>
      </c>
      <c r="F44" s="136"/>
      <c r="G44" s="137">
        <f t="shared" si="39"/>
        <v>3</v>
      </c>
      <c r="H44" s="140"/>
      <c r="I44" s="140"/>
      <c r="J44" s="140"/>
      <c r="K44" s="121">
        <f t="shared" si="31"/>
        <v>0</v>
      </c>
      <c r="L44" s="121">
        <f t="shared" si="32"/>
        <v>0</v>
      </c>
      <c r="M44" s="122">
        <f t="shared" si="33"/>
        <v>0</v>
      </c>
      <c r="N44" s="122">
        <f t="shared" si="34"/>
        <v>0</v>
      </c>
      <c r="O44" s="122">
        <f t="shared" si="35"/>
        <v>0</v>
      </c>
      <c r="P44" s="122">
        <f t="shared" si="36"/>
        <v>0</v>
      </c>
      <c r="Q44" s="122">
        <f t="shared" si="37"/>
        <v>0</v>
      </c>
      <c r="R44" s="122">
        <f t="shared" si="38"/>
        <v>0</v>
      </c>
      <c r="S44" s="166"/>
    </row>
    <row r="45" s="125" customFormat="1" ht="42" customHeight="1" outlineLevel="2" spans="1:19">
      <c r="A45" s="134" t="s">
        <v>448</v>
      </c>
      <c r="B45" s="135" t="s">
        <v>323</v>
      </c>
      <c r="C45" s="99" t="s">
        <v>324</v>
      </c>
      <c r="D45" s="136" t="s">
        <v>184</v>
      </c>
      <c r="E45" s="138">
        <v>4</v>
      </c>
      <c r="F45" s="138"/>
      <c r="G45" s="139">
        <f t="shared" si="39"/>
        <v>4</v>
      </c>
      <c r="H45" s="140"/>
      <c r="I45" s="140"/>
      <c r="J45" s="140"/>
      <c r="K45" s="121">
        <f t="shared" si="31"/>
        <v>0</v>
      </c>
      <c r="L45" s="121">
        <f t="shared" si="32"/>
        <v>0</v>
      </c>
      <c r="M45" s="122">
        <f t="shared" si="33"/>
        <v>0</v>
      </c>
      <c r="N45" s="122">
        <f t="shared" si="34"/>
        <v>0</v>
      </c>
      <c r="O45" s="122">
        <f t="shared" si="35"/>
        <v>0</v>
      </c>
      <c r="P45" s="122">
        <f t="shared" si="36"/>
        <v>0</v>
      </c>
      <c r="Q45" s="122">
        <f t="shared" si="37"/>
        <v>0</v>
      </c>
      <c r="R45" s="122">
        <f t="shared" si="38"/>
        <v>0</v>
      </c>
      <c r="S45" s="166"/>
    </row>
    <row r="46" s="125" customFormat="1" ht="42" customHeight="1" outlineLevel="2" spans="1:19">
      <c r="A46" s="134" t="s">
        <v>449</v>
      </c>
      <c r="B46" s="135" t="s">
        <v>325</v>
      </c>
      <c r="C46" s="99" t="s">
        <v>326</v>
      </c>
      <c r="D46" s="136" t="s">
        <v>184</v>
      </c>
      <c r="E46" s="138">
        <v>15</v>
      </c>
      <c r="F46" s="138"/>
      <c r="G46" s="139">
        <f t="shared" si="39"/>
        <v>15</v>
      </c>
      <c r="H46" s="121"/>
      <c r="I46" s="121"/>
      <c r="J46" s="121"/>
      <c r="K46" s="121">
        <f t="shared" si="31"/>
        <v>0</v>
      </c>
      <c r="L46" s="121">
        <f t="shared" si="32"/>
        <v>0</v>
      </c>
      <c r="M46" s="122">
        <f t="shared" si="33"/>
        <v>0</v>
      </c>
      <c r="N46" s="122">
        <f t="shared" si="34"/>
        <v>0</v>
      </c>
      <c r="O46" s="122">
        <f t="shared" si="35"/>
        <v>0</v>
      </c>
      <c r="P46" s="122">
        <f t="shared" si="36"/>
        <v>0</v>
      </c>
      <c r="Q46" s="122">
        <f t="shared" si="37"/>
        <v>0</v>
      </c>
      <c r="R46" s="122">
        <f t="shared" si="38"/>
        <v>0</v>
      </c>
      <c r="S46" s="166"/>
    </row>
    <row r="47" s="125" customFormat="1" ht="42" customHeight="1" outlineLevel="2" spans="1:19">
      <c r="A47" s="134" t="s">
        <v>450</v>
      </c>
      <c r="B47" s="135" t="s">
        <v>325</v>
      </c>
      <c r="C47" s="99" t="s">
        <v>327</v>
      </c>
      <c r="D47" s="136" t="s">
        <v>184</v>
      </c>
      <c r="E47" s="138">
        <v>5</v>
      </c>
      <c r="F47" s="138"/>
      <c r="G47" s="139">
        <f t="shared" si="39"/>
        <v>5</v>
      </c>
      <c r="H47" s="121"/>
      <c r="I47" s="121"/>
      <c r="J47" s="121"/>
      <c r="K47" s="121">
        <f t="shared" si="31"/>
        <v>0</v>
      </c>
      <c r="L47" s="121">
        <f t="shared" si="32"/>
        <v>0</v>
      </c>
      <c r="M47" s="122">
        <f t="shared" si="33"/>
        <v>0</v>
      </c>
      <c r="N47" s="122">
        <f t="shared" si="34"/>
        <v>0</v>
      </c>
      <c r="O47" s="122">
        <f t="shared" si="35"/>
        <v>0</v>
      </c>
      <c r="P47" s="122">
        <f t="shared" si="36"/>
        <v>0</v>
      </c>
      <c r="Q47" s="122">
        <f t="shared" si="37"/>
        <v>0</v>
      </c>
      <c r="R47" s="122">
        <f t="shared" si="38"/>
        <v>0</v>
      </c>
      <c r="S47" s="166"/>
    </row>
    <row r="48" s="125" customFormat="1" ht="50.25" customHeight="1" outlineLevel="2" spans="1:19">
      <c r="A48" s="134" t="s">
        <v>451</v>
      </c>
      <c r="B48" s="135" t="s">
        <v>328</v>
      </c>
      <c r="C48" s="99" t="s">
        <v>329</v>
      </c>
      <c r="D48" s="136" t="s">
        <v>184</v>
      </c>
      <c r="E48" s="138">
        <v>4</v>
      </c>
      <c r="F48" s="138"/>
      <c r="G48" s="139">
        <f t="shared" si="39"/>
        <v>4</v>
      </c>
      <c r="H48" s="121"/>
      <c r="I48" s="121"/>
      <c r="J48" s="121"/>
      <c r="K48" s="121">
        <f t="shared" si="31"/>
        <v>0</v>
      </c>
      <c r="L48" s="121">
        <f t="shared" si="32"/>
        <v>0</v>
      </c>
      <c r="M48" s="122">
        <f t="shared" si="33"/>
        <v>0</v>
      </c>
      <c r="N48" s="122">
        <f t="shared" si="34"/>
        <v>0</v>
      </c>
      <c r="O48" s="122">
        <f t="shared" si="35"/>
        <v>0</v>
      </c>
      <c r="P48" s="122">
        <f t="shared" si="36"/>
        <v>0</v>
      </c>
      <c r="Q48" s="122">
        <f t="shared" si="37"/>
        <v>0</v>
      </c>
      <c r="R48" s="122">
        <f t="shared" si="38"/>
        <v>0</v>
      </c>
      <c r="S48" s="166"/>
    </row>
    <row r="49" s="125" customFormat="1" ht="50.25" customHeight="1" outlineLevel="2" spans="1:19">
      <c r="A49" s="134" t="s">
        <v>452</v>
      </c>
      <c r="B49" s="135" t="s">
        <v>332</v>
      </c>
      <c r="C49" s="99" t="s">
        <v>333</v>
      </c>
      <c r="D49" s="136" t="s">
        <v>167</v>
      </c>
      <c r="E49" s="138">
        <v>10</v>
      </c>
      <c r="F49" s="136"/>
      <c r="G49" s="137">
        <f t="shared" si="39"/>
        <v>10</v>
      </c>
      <c r="H49" s="121"/>
      <c r="I49" s="121"/>
      <c r="J49" s="121"/>
      <c r="K49" s="121">
        <f t="shared" si="31"/>
        <v>0</v>
      </c>
      <c r="L49" s="121">
        <f t="shared" si="32"/>
        <v>0</v>
      </c>
      <c r="M49" s="122">
        <f t="shared" si="33"/>
        <v>0</v>
      </c>
      <c r="N49" s="122">
        <f t="shared" si="34"/>
        <v>0</v>
      </c>
      <c r="O49" s="122">
        <f t="shared" si="35"/>
        <v>0</v>
      </c>
      <c r="P49" s="122">
        <f t="shared" si="36"/>
        <v>0</v>
      </c>
      <c r="Q49" s="122">
        <f t="shared" si="37"/>
        <v>0</v>
      </c>
      <c r="R49" s="122">
        <f t="shared" si="38"/>
        <v>0</v>
      </c>
      <c r="S49" s="166"/>
    </row>
    <row r="50" s="125" customFormat="1" ht="50.25" customHeight="1" outlineLevel="2" spans="1:19">
      <c r="A50" s="134" t="s">
        <v>453</v>
      </c>
      <c r="B50" s="135" t="s">
        <v>332</v>
      </c>
      <c r="C50" s="99" t="s">
        <v>334</v>
      </c>
      <c r="D50" s="136" t="s">
        <v>167</v>
      </c>
      <c r="E50" s="138">
        <v>6</v>
      </c>
      <c r="F50" s="136"/>
      <c r="G50" s="137">
        <f t="shared" si="39"/>
        <v>6</v>
      </c>
      <c r="H50" s="121"/>
      <c r="I50" s="121"/>
      <c r="J50" s="121"/>
      <c r="K50" s="121">
        <f t="shared" si="31"/>
        <v>0</v>
      </c>
      <c r="L50" s="121">
        <f t="shared" si="32"/>
        <v>0</v>
      </c>
      <c r="M50" s="122">
        <f t="shared" si="33"/>
        <v>0</v>
      </c>
      <c r="N50" s="122">
        <f t="shared" si="34"/>
        <v>0</v>
      </c>
      <c r="O50" s="122">
        <f t="shared" si="35"/>
        <v>0</v>
      </c>
      <c r="P50" s="122">
        <f t="shared" si="36"/>
        <v>0</v>
      </c>
      <c r="Q50" s="122">
        <f t="shared" si="37"/>
        <v>0</v>
      </c>
      <c r="R50" s="122">
        <f t="shared" si="38"/>
        <v>0</v>
      </c>
      <c r="S50" s="166"/>
    </row>
    <row r="51" s="125" customFormat="1" ht="51" customHeight="1" outlineLevel="2" spans="1:19">
      <c r="A51" s="134" t="s">
        <v>454</v>
      </c>
      <c r="B51" s="114" t="s">
        <v>335</v>
      </c>
      <c r="C51" s="104" t="s">
        <v>455</v>
      </c>
      <c r="D51" s="98" t="s">
        <v>337</v>
      </c>
      <c r="E51" s="138">
        <v>1</v>
      </c>
      <c r="F51" s="136"/>
      <c r="G51" s="137">
        <f t="shared" si="39"/>
        <v>1</v>
      </c>
      <c r="H51" s="121"/>
      <c r="I51" s="121"/>
      <c r="J51" s="121"/>
      <c r="K51" s="121">
        <f t="shared" si="31"/>
        <v>0</v>
      </c>
      <c r="L51" s="121">
        <f t="shared" si="32"/>
        <v>0</v>
      </c>
      <c r="M51" s="122">
        <f t="shared" si="33"/>
        <v>0</v>
      </c>
      <c r="N51" s="122">
        <f t="shared" si="34"/>
        <v>0</v>
      </c>
      <c r="O51" s="122">
        <f t="shared" si="35"/>
        <v>0</v>
      </c>
      <c r="P51" s="122">
        <f t="shared" si="36"/>
        <v>0</v>
      </c>
      <c r="Q51" s="122">
        <f t="shared" si="37"/>
        <v>0</v>
      </c>
      <c r="R51" s="122">
        <f t="shared" si="38"/>
        <v>0</v>
      </c>
      <c r="S51" s="166"/>
    </row>
    <row r="52" s="125" customFormat="1" ht="51" customHeight="1" outlineLevel="2" spans="1:19">
      <c r="A52" s="134" t="s">
        <v>456</v>
      </c>
      <c r="B52" s="114" t="s">
        <v>335</v>
      </c>
      <c r="C52" s="104" t="s">
        <v>457</v>
      </c>
      <c r="D52" s="98" t="s">
        <v>337</v>
      </c>
      <c r="E52" s="138">
        <v>1</v>
      </c>
      <c r="F52" s="136"/>
      <c r="G52" s="137">
        <f t="shared" si="39"/>
        <v>1</v>
      </c>
      <c r="H52" s="121"/>
      <c r="I52" s="121"/>
      <c r="J52" s="121"/>
      <c r="K52" s="121">
        <f t="shared" si="31"/>
        <v>0</v>
      </c>
      <c r="L52" s="121">
        <f t="shared" si="32"/>
        <v>0</v>
      </c>
      <c r="M52" s="122">
        <f t="shared" si="33"/>
        <v>0</v>
      </c>
      <c r="N52" s="122">
        <f t="shared" si="34"/>
        <v>0</v>
      </c>
      <c r="O52" s="122">
        <f t="shared" si="35"/>
        <v>0</v>
      </c>
      <c r="P52" s="122">
        <f t="shared" si="36"/>
        <v>0</v>
      </c>
      <c r="Q52" s="122">
        <f t="shared" si="37"/>
        <v>0</v>
      </c>
      <c r="R52" s="122">
        <f t="shared" si="38"/>
        <v>0</v>
      </c>
      <c r="S52" s="166"/>
    </row>
    <row r="53" s="125" customFormat="1" ht="36" outlineLevel="2" spans="1:19">
      <c r="A53" s="134" t="s">
        <v>458</v>
      </c>
      <c r="B53" s="157" t="s">
        <v>338</v>
      </c>
      <c r="C53" s="99" t="s">
        <v>339</v>
      </c>
      <c r="D53" s="98" t="s">
        <v>340</v>
      </c>
      <c r="E53" s="138">
        <v>13</v>
      </c>
      <c r="F53" s="136"/>
      <c r="G53" s="137">
        <f t="shared" si="39"/>
        <v>13</v>
      </c>
      <c r="H53" s="121"/>
      <c r="I53" s="121"/>
      <c r="J53" s="121"/>
      <c r="K53" s="121">
        <f t="shared" si="31"/>
        <v>0</v>
      </c>
      <c r="L53" s="121">
        <f t="shared" si="32"/>
        <v>0</v>
      </c>
      <c r="M53" s="122">
        <f t="shared" si="33"/>
        <v>0</v>
      </c>
      <c r="N53" s="122">
        <f t="shared" si="34"/>
        <v>0</v>
      </c>
      <c r="O53" s="122">
        <f t="shared" si="35"/>
        <v>0</v>
      </c>
      <c r="P53" s="122">
        <f t="shared" si="36"/>
        <v>0</v>
      </c>
      <c r="Q53" s="122">
        <f t="shared" si="37"/>
        <v>0</v>
      </c>
      <c r="R53" s="122">
        <f t="shared" si="38"/>
        <v>0</v>
      </c>
      <c r="S53" s="166"/>
    </row>
    <row r="54" s="125" customFormat="1" ht="24" outlineLevel="2" spans="1:19">
      <c r="A54" s="134" t="s">
        <v>459</v>
      </c>
      <c r="B54" s="157" t="s">
        <v>341</v>
      </c>
      <c r="C54" s="99" t="s">
        <v>342</v>
      </c>
      <c r="D54" s="98" t="s">
        <v>340</v>
      </c>
      <c r="E54" s="138">
        <v>5</v>
      </c>
      <c r="F54" s="136"/>
      <c r="G54" s="137">
        <f t="shared" si="39"/>
        <v>5</v>
      </c>
      <c r="H54" s="121"/>
      <c r="I54" s="121"/>
      <c r="J54" s="121"/>
      <c r="K54" s="121">
        <f t="shared" si="31"/>
        <v>0</v>
      </c>
      <c r="L54" s="121">
        <f t="shared" si="32"/>
        <v>0</v>
      </c>
      <c r="M54" s="122">
        <f t="shared" si="33"/>
        <v>0</v>
      </c>
      <c r="N54" s="122">
        <f t="shared" si="34"/>
        <v>0</v>
      </c>
      <c r="O54" s="122">
        <f t="shared" si="35"/>
        <v>0</v>
      </c>
      <c r="P54" s="122">
        <f t="shared" si="36"/>
        <v>0</v>
      </c>
      <c r="Q54" s="122">
        <f t="shared" si="37"/>
        <v>0</v>
      </c>
      <c r="R54" s="122">
        <f t="shared" si="38"/>
        <v>0</v>
      </c>
      <c r="S54" s="166"/>
    </row>
    <row r="55" s="70" customFormat="1" customHeight="1" outlineLevel="1" spans="1:19">
      <c r="A55" s="93" t="s">
        <v>460</v>
      </c>
      <c r="B55" s="130" t="s">
        <v>347</v>
      </c>
      <c r="C55" s="131"/>
      <c r="D55" s="96"/>
      <c r="E55" s="132"/>
      <c r="F55" s="132"/>
      <c r="G55" s="133"/>
      <c r="H55" s="97"/>
      <c r="I55" s="97"/>
      <c r="J55" s="97"/>
      <c r="K55" s="97"/>
      <c r="L55" s="97"/>
      <c r="M55" s="162"/>
      <c r="N55" s="120">
        <f>SUM(N56:N58)</f>
        <v>0</v>
      </c>
      <c r="O55" s="120">
        <f t="shared" ref="O55:R55" si="40">SUM(O56:O58)</f>
        <v>0</v>
      </c>
      <c r="P55" s="120">
        <f t="shared" si="40"/>
        <v>0</v>
      </c>
      <c r="Q55" s="120">
        <f t="shared" si="40"/>
        <v>0</v>
      </c>
      <c r="R55" s="120">
        <f t="shared" si="40"/>
        <v>0</v>
      </c>
      <c r="S55" s="96"/>
    </row>
    <row r="56" s="125" customFormat="1" ht="48" outlineLevel="2" spans="1:19">
      <c r="A56" s="134">
        <v>1</v>
      </c>
      <c r="B56" s="135" t="s">
        <v>348</v>
      </c>
      <c r="C56" s="99" t="s">
        <v>349</v>
      </c>
      <c r="D56" s="136" t="s">
        <v>236</v>
      </c>
      <c r="E56" s="138">
        <v>1</v>
      </c>
      <c r="F56" s="138"/>
      <c r="G56" s="139">
        <f t="shared" si="39"/>
        <v>1</v>
      </c>
      <c r="H56" s="140"/>
      <c r="I56" s="100"/>
      <c r="J56" s="140"/>
      <c r="K56" s="121">
        <f t="shared" ref="K56:K58" si="41">SUM(H56:J56)</f>
        <v>0</v>
      </c>
      <c r="L56" s="121">
        <f t="shared" ref="L56:L58" si="42">K56*11%</f>
        <v>0</v>
      </c>
      <c r="M56" s="122">
        <f t="shared" ref="M56:M58" si="43">K56+L56</f>
        <v>0</v>
      </c>
      <c r="N56" s="122">
        <f t="shared" ref="N56:N58" si="44">$G56*K56</f>
        <v>0</v>
      </c>
      <c r="O56" s="122">
        <f t="shared" ref="O56:O58" si="45">$G56*L56</f>
        <v>0</v>
      </c>
      <c r="P56" s="122">
        <f t="shared" ref="P56:P58" si="46">$G56*M56</f>
        <v>0</v>
      </c>
      <c r="Q56" s="122">
        <f t="shared" ref="Q56:Q58" si="47">G56*$M56</f>
        <v>0</v>
      </c>
      <c r="R56" s="122">
        <f t="shared" ref="R56:R58" si="48">H56*$M56</f>
        <v>0</v>
      </c>
      <c r="S56" s="166"/>
    </row>
    <row r="57" s="125" customFormat="1" ht="72" outlineLevel="2" spans="1:19">
      <c r="A57" s="134" t="s">
        <v>149</v>
      </c>
      <c r="B57" s="135" t="s">
        <v>350</v>
      </c>
      <c r="C57" s="99" t="s">
        <v>351</v>
      </c>
      <c r="D57" s="136" t="s">
        <v>148</v>
      </c>
      <c r="E57" s="138">
        <v>0.6</v>
      </c>
      <c r="F57" s="138">
        <v>0</v>
      </c>
      <c r="G57" s="139">
        <f t="shared" si="39"/>
        <v>0.6</v>
      </c>
      <c r="H57" s="140"/>
      <c r="I57" s="140"/>
      <c r="J57" s="140"/>
      <c r="K57" s="121">
        <f t="shared" ref="K57:K58" si="49">SUM(H57:J57)</f>
        <v>0</v>
      </c>
      <c r="L57" s="121">
        <f t="shared" ref="L57:L58" si="50">K57*11%</f>
        <v>0</v>
      </c>
      <c r="M57" s="122">
        <f t="shared" ref="M57:M58" si="51">K57+L57</f>
        <v>0</v>
      </c>
      <c r="N57" s="122">
        <f t="shared" ref="N57:N58" si="52">$G57*K57</f>
        <v>0</v>
      </c>
      <c r="O57" s="122">
        <f t="shared" ref="O57:O58" si="53">$G57*L57</f>
        <v>0</v>
      </c>
      <c r="P57" s="122">
        <f t="shared" ref="P57:P58" si="54">$G57*M57</f>
        <v>0</v>
      </c>
      <c r="Q57" s="122">
        <f t="shared" ref="Q57:Q58" si="55">G57*$M57</f>
        <v>0</v>
      </c>
      <c r="R57" s="122">
        <f t="shared" ref="R57:R58" si="56">H57*$M57</f>
        <v>0</v>
      </c>
      <c r="S57" s="166"/>
    </row>
    <row r="58" s="125" customFormat="1" ht="48" outlineLevel="2" spans="1:19">
      <c r="A58" s="134" t="s">
        <v>151</v>
      </c>
      <c r="B58" s="158" t="s">
        <v>359</v>
      </c>
      <c r="C58" s="159" t="s">
        <v>461</v>
      </c>
      <c r="D58" s="160" t="s">
        <v>167</v>
      </c>
      <c r="E58" s="161">
        <v>1</v>
      </c>
      <c r="F58" s="161"/>
      <c r="G58" s="139">
        <f t="shared" si="39"/>
        <v>1</v>
      </c>
      <c r="H58" s="140"/>
      <c r="I58" s="163"/>
      <c r="J58" s="163"/>
      <c r="K58" s="121">
        <f t="shared" si="49"/>
        <v>0</v>
      </c>
      <c r="L58" s="121">
        <f t="shared" si="50"/>
        <v>0</v>
      </c>
      <c r="M58" s="122">
        <f t="shared" si="51"/>
        <v>0</v>
      </c>
      <c r="N58" s="122">
        <f t="shared" si="52"/>
        <v>0</v>
      </c>
      <c r="O58" s="122">
        <f t="shared" si="53"/>
        <v>0</v>
      </c>
      <c r="P58" s="122">
        <f t="shared" si="54"/>
        <v>0</v>
      </c>
      <c r="Q58" s="122">
        <f t="shared" si="55"/>
        <v>0</v>
      </c>
      <c r="R58" s="122">
        <f t="shared" si="56"/>
        <v>0</v>
      </c>
      <c r="S58" s="166"/>
    </row>
    <row r="59" s="70" customFormat="1" customHeight="1" outlineLevel="1" spans="1:19">
      <c r="A59" s="93" t="s">
        <v>462</v>
      </c>
      <c r="B59" s="130" t="s">
        <v>363</v>
      </c>
      <c r="C59" s="131"/>
      <c r="D59" s="96"/>
      <c r="E59" s="132"/>
      <c r="F59" s="132"/>
      <c r="G59" s="133"/>
      <c r="H59" s="97"/>
      <c r="I59" s="97"/>
      <c r="J59" s="97"/>
      <c r="K59" s="97"/>
      <c r="L59" s="97"/>
      <c r="M59" s="97"/>
      <c r="N59" s="120">
        <f>SUM(N60:N69)</f>
        <v>0</v>
      </c>
      <c r="O59" s="120">
        <f t="shared" ref="O59:R59" si="57">SUM(O60:O69)</f>
        <v>0</v>
      </c>
      <c r="P59" s="120">
        <f t="shared" si="57"/>
        <v>0</v>
      </c>
      <c r="Q59" s="120">
        <f t="shared" si="57"/>
        <v>0</v>
      </c>
      <c r="R59" s="120">
        <f t="shared" si="57"/>
        <v>0</v>
      </c>
      <c r="S59" s="96"/>
    </row>
    <row r="60" s="125" customFormat="1" ht="36" outlineLevel="2" spans="1:19">
      <c r="A60" s="98">
        <v>1</v>
      </c>
      <c r="B60" s="135" t="s">
        <v>364</v>
      </c>
      <c r="C60" s="99" t="s">
        <v>463</v>
      </c>
      <c r="D60" s="136" t="s">
        <v>195</v>
      </c>
      <c r="E60" s="138">
        <v>3</v>
      </c>
      <c r="F60" s="138"/>
      <c r="G60" s="139">
        <f t="shared" si="39"/>
        <v>3</v>
      </c>
      <c r="H60" s="140"/>
      <c r="I60" s="140"/>
      <c r="J60" s="140"/>
      <c r="K60" s="121">
        <f t="shared" ref="K60:K69" si="58">SUM(H60:J60)</f>
        <v>0</v>
      </c>
      <c r="L60" s="121">
        <f t="shared" ref="L60:L69" si="59">K60*11%</f>
        <v>0</v>
      </c>
      <c r="M60" s="122">
        <f t="shared" ref="M60:M69" si="60">K60+L60</f>
        <v>0</v>
      </c>
      <c r="N60" s="122">
        <f t="shared" ref="N60:N69" si="61">$G60*K60</f>
        <v>0</v>
      </c>
      <c r="O60" s="122">
        <f t="shared" ref="O60:O69" si="62">$G60*L60</f>
        <v>0</v>
      </c>
      <c r="P60" s="122">
        <f t="shared" ref="P60:P69" si="63">$G60*M60</f>
        <v>0</v>
      </c>
      <c r="Q60" s="122">
        <f t="shared" ref="Q60:Q69" si="64">G60*$M60</f>
        <v>0</v>
      </c>
      <c r="R60" s="122">
        <f t="shared" ref="R60:R69" si="65">H60*$M60</f>
        <v>0</v>
      </c>
      <c r="S60" s="166"/>
    </row>
    <row r="61" s="125" customFormat="1" ht="36" outlineLevel="2" spans="1:19">
      <c r="A61" s="98">
        <v>2</v>
      </c>
      <c r="B61" s="142" t="s">
        <v>366</v>
      </c>
      <c r="C61" s="142" t="s">
        <v>367</v>
      </c>
      <c r="D61" s="136" t="s">
        <v>195</v>
      </c>
      <c r="E61" s="138">
        <v>4</v>
      </c>
      <c r="F61" s="138"/>
      <c r="G61" s="139">
        <f t="shared" si="39"/>
        <v>4</v>
      </c>
      <c r="H61" s="140"/>
      <c r="I61" s="140"/>
      <c r="J61" s="140"/>
      <c r="K61" s="121">
        <f t="shared" ref="K61:K69" si="66">SUM(H61:J61)</f>
        <v>0</v>
      </c>
      <c r="L61" s="121">
        <f t="shared" ref="L61:L69" si="67">K61*11%</f>
        <v>0</v>
      </c>
      <c r="M61" s="122">
        <f t="shared" ref="M61:M69" si="68">K61+L61</f>
        <v>0</v>
      </c>
      <c r="N61" s="122">
        <f t="shared" ref="N61:N69" si="69">$G61*K61</f>
        <v>0</v>
      </c>
      <c r="O61" s="122">
        <f t="shared" ref="O61:O69" si="70">$G61*L61</f>
        <v>0</v>
      </c>
      <c r="P61" s="122">
        <f t="shared" ref="P61:P69" si="71">$G61*M61</f>
        <v>0</v>
      </c>
      <c r="Q61" s="122">
        <f t="shared" ref="Q61:Q69" si="72">G61*$M61</f>
        <v>0</v>
      </c>
      <c r="R61" s="122">
        <f t="shared" ref="R61:R69" si="73">H61*$M61</f>
        <v>0</v>
      </c>
      <c r="S61" s="166"/>
    </row>
    <row r="62" s="125" customFormat="1" ht="36" outlineLevel="2" spans="1:19">
      <c r="A62" s="98">
        <v>3</v>
      </c>
      <c r="B62" s="142" t="s">
        <v>368</v>
      </c>
      <c r="C62" s="142" t="s">
        <v>369</v>
      </c>
      <c r="D62" s="136" t="s">
        <v>195</v>
      </c>
      <c r="E62" s="138">
        <v>16</v>
      </c>
      <c r="F62" s="138"/>
      <c r="G62" s="139">
        <f t="shared" si="39"/>
        <v>16</v>
      </c>
      <c r="H62" s="140"/>
      <c r="I62" s="140"/>
      <c r="J62" s="140"/>
      <c r="K62" s="121">
        <f t="shared" si="66"/>
        <v>0</v>
      </c>
      <c r="L62" s="121">
        <f t="shared" si="67"/>
        <v>0</v>
      </c>
      <c r="M62" s="122">
        <f t="shared" si="68"/>
        <v>0</v>
      </c>
      <c r="N62" s="122">
        <f t="shared" si="69"/>
        <v>0</v>
      </c>
      <c r="O62" s="122">
        <f t="shared" si="70"/>
        <v>0</v>
      </c>
      <c r="P62" s="122">
        <f t="shared" si="71"/>
        <v>0</v>
      </c>
      <c r="Q62" s="122">
        <f t="shared" si="72"/>
        <v>0</v>
      </c>
      <c r="R62" s="122">
        <f t="shared" si="73"/>
        <v>0</v>
      </c>
      <c r="S62" s="166"/>
    </row>
    <row r="63" s="125" customFormat="1" ht="48" outlineLevel="2" spans="1:19">
      <c r="A63" s="98">
        <v>4</v>
      </c>
      <c r="B63" s="135" t="s">
        <v>370</v>
      </c>
      <c r="C63" s="99" t="s">
        <v>464</v>
      </c>
      <c r="D63" s="136" t="s">
        <v>148</v>
      </c>
      <c r="E63" s="138">
        <v>158.3</v>
      </c>
      <c r="F63" s="138"/>
      <c r="G63" s="139">
        <f t="shared" si="39"/>
        <v>158.3</v>
      </c>
      <c r="H63" s="140"/>
      <c r="I63" s="140"/>
      <c r="J63" s="140"/>
      <c r="K63" s="121">
        <f t="shared" si="66"/>
        <v>0</v>
      </c>
      <c r="L63" s="121">
        <f t="shared" si="67"/>
        <v>0</v>
      </c>
      <c r="M63" s="122">
        <f t="shared" si="68"/>
        <v>0</v>
      </c>
      <c r="N63" s="122">
        <f t="shared" si="69"/>
        <v>0</v>
      </c>
      <c r="O63" s="122">
        <f t="shared" si="70"/>
        <v>0</v>
      </c>
      <c r="P63" s="122">
        <f t="shared" si="71"/>
        <v>0</v>
      </c>
      <c r="Q63" s="122">
        <f t="shared" si="72"/>
        <v>0</v>
      </c>
      <c r="R63" s="122">
        <f t="shared" si="73"/>
        <v>0</v>
      </c>
      <c r="S63" s="166"/>
    </row>
    <row r="64" s="125" customFormat="1" ht="36" outlineLevel="2" spans="1:19">
      <c r="A64" s="98">
        <v>5</v>
      </c>
      <c r="B64" s="142" t="s">
        <v>372</v>
      </c>
      <c r="C64" s="142" t="s">
        <v>373</v>
      </c>
      <c r="D64" s="136" t="s">
        <v>148</v>
      </c>
      <c r="E64" s="138">
        <v>28.5</v>
      </c>
      <c r="F64" s="138"/>
      <c r="G64" s="139">
        <f t="shared" si="39"/>
        <v>28.5</v>
      </c>
      <c r="H64" s="140"/>
      <c r="I64" s="140"/>
      <c r="J64" s="140"/>
      <c r="K64" s="121">
        <f t="shared" si="66"/>
        <v>0</v>
      </c>
      <c r="L64" s="121">
        <f t="shared" si="67"/>
        <v>0</v>
      </c>
      <c r="M64" s="122">
        <f t="shared" si="68"/>
        <v>0</v>
      </c>
      <c r="N64" s="122">
        <f t="shared" si="69"/>
        <v>0</v>
      </c>
      <c r="O64" s="122">
        <f t="shared" si="70"/>
        <v>0</v>
      </c>
      <c r="P64" s="122">
        <f t="shared" si="71"/>
        <v>0</v>
      </c>
      <c r="Q64" s="122">
        <f t="shared" si="72"/>
        <v>0</v>
      </c>
      <c r="R64" s="122">
        <f t="shared" si="73"/>
        <v>0</v>
      </c>
      <c r="S64" s="166"/>
    </row>
    <row r="65" s="125" customFormat="1" ht="36" outlineLevel="2" spans="1:19">
      <c r="A65" s="98">
        <v>6</v>
      </c>
      <c r="B65" s="135" t="s">
        <v>374</v>
      </c>
      <c r="C65" s="99" t="s">
        <v>465</v>
      </c>
      <c r="D65" s="136" t="s">
        <v>148</v>
      </c>
      <c r="E65" s="138">
        <v>242.4</v>
      </c>
      <c r="F65" s="138"/>
      <c r="G65" s="139">
        <f t="shared" si="39"/>
        <v>242.4</v>
      </c>
      <c r="H65" s="140"/>
      <c r="I65" s="140"/>
      <c r="J65" s="140"/>
      <c r="K65" s="121">
        <f t="shared" si="66"/>
        <v>0</v>
      </c>
      <c r="L65" s="121">
        <f t="shared" si="67"/>
        <v>0</v>
      </c>
      <c r="M65" s="122">
        <f t="shared" si="68"/>
        <v>0</v>
      </c>
      <c r="N65" s="122">
        <f t="shared" si="69"/>
        <v>0</v>
      </c>
      <c r="O65" s="122">
        <f t="shared" si="70"/>
        <v>0</v>
      </c>
      <c r="P65" s="122">
        <f t="shared" si="71"/>
        <v>0</v>
      </c>
      <c r="Q65" s="122">
        <f t="shared" si="72"/>
        <v>0</v>
      </c>
      <c r="R65" s="122">
        <f t="shared" si="73"/>
        <v>0</v>
      </c>
      <c r="S65" s="166"/>
    </row>
    <row r="66" s="125" customFormat="1" ht="36" outlineLevel="2" spans="1:19">
      <c r="A66" s="98">
        <v>7</v>
      </c>
      <c r="B66" s="135" t="s">
        <v>374</v>
      </c>
      <c r="C66" s="99" t="s">
        <v>375</v>
      </c>
      <c r="D66" s="136" t="s">
        <v>148</v>
      </c>
      <c r="E66" s="138">
        <v>30</v>
      </c>
      <c r="F66" s="138"/>
      <c r="G66" s="139">
        <f t="shared" si="39"/>
        <v>30</v>
      </c>
      <c r="H66" s="140"/>
      <c r="I66" s="140"/>
      <c r="J66" s="140"/>
      <c r="K66" s="121">
        <f t="shared" si="66"/>
        <v>0</v>
      </c>
      <c r="L66" s="121">
        <f t="shared" si="67"/>
        <v>0</v>
      </c>
      <c r="M66" s="122">
        <f t="shared" si="68"/>
        <v>0</v>
      </c>
      <c r="N66" s="122">
        <f t="shared" si="69"/>
        <v>0</v>
      </c>
      <c r="O66" s="122">
        <f t="shared" si="70"/>
        <v>0</v>
      </c>
      <c r="P66" s="122">
        <f t="shared" si="71"/>
        <v>0</v>
      </c>
      <c r="Q66" s="122">
        <f t="shared" si="72"/>
        <v>0</v>
      </c>
      <c r="R66" s="122">
        <f t="shared" si="73"/>
        <v>0</v>
      </c>
      <c r="S66" s="166"/>
    </row>
    <row r="67" s="125" customFormat="1" ht="48" outlineLevel="2" spans="1:19">
      <c r="A67" s="98">
        <v>8</v>
      </c>
      <c r="B67" s="135" t="s">
        <v>376</v>
      </c>
      <c r="C67" s="99" t="s">
        <v>466</v>
      </c>
      <c r="D67" s="136" t="s">
        <v>148</v>
      </c>
      <c r="E67" s="138">
        <v>179.5</v>
      </c>
      <c r="F67" s="138"/>
      <c r="G67" s="139">
        <f t="shared" si="39"/>
        <v>179.5</v>
      </c>
      <c r="H67" s="140"/>
      <c r="I67" s="140"/>
      <c r="J67" s="140"/>
      <c r="K67" s="121">
        <f t="shared" si="66"/>
        <v>0</v>
      </c>
      <c r="L67" s="121">
        <f t="shared" si="67"/>
        <v>0</v>
      </c>
      <c r="M67" s="122">
        <f t="shared" si="68"/>
        <v>0</v>
      </c>
      <c r="N67" s="122">
        <f t="shared" si="69"/>
        <v>0</v>
      </c>
      <c r="O67" s="122">
        <f t="shared" si="70"/>
        <v>0</v>
      </c>
      <c r="P67" s="122">
        <f t="shared" si="71"/>
        <v>0</v>
      </c>
      <c r="Q67" s="122">
        <f t="shared" si="72"/>
        <v>0</v>
      </c>
      <c r="R67" s="122">
        <f t="shared" si="73"/>
        <v>0</v>
      </c>
      <c r="S67" s="166"/>
    </row>
    <row r="68" s="125" customFormat="1" ht="48" outlineLevel="2" spans="1:19">
      <c r="A68" s="98">
        <v>9</v>
      </c>
      <c r="B68" s="135" t="s">
        <v>378</v>
      </c>
      <c r="C68" s="99" t="s">
        <v>467</v>
      </c>
      <c r="D68" s="136" t="s">
        <v>148</v>
      </c>
      <c r="E68" s="138">
        <v>106</v>
      </c>
      <c r="F68" s="138"/>
      <c r="G68" s="139">
        <f t="shared" si="39"/>
        <v>106</v>
      </c>
      <c r="H68" s="140"/>
      <c r="I68" s="140"/>
      <c r="J68" s="140"/>
      <c r="K68" s="121">
        <f t="shared" si="66"/>
        <v>0</v>
      </c>
      <c r="L68" s="121">
        <f t="shared" si="67"/>
        <v>0</v>
      </c>
      <c r="M68" s="122">
        <f t="shared" si="68"/>
        <v>0</v>
      </c>
      <c r="N68" s="122">
        <f t="shared" si="69"/>
        <v>0</v>
      </c>
      <c r="O68" s="122">
        <f t="shared" si="70"/>
        <v>0</v>
      </c>
      <c r="P68" s="122">
        <f t="shared" si="71"/>
        <v>0</v>
      </c>
      <c r="Q68" s="122">
        <f t="shared" si="72"/>
        <v>0</v>
      </c>
      <c r="R68" s="122">
        <f t="shared" si="73"/>
        <v>0</v>
      </c>
      <c r="S68" s="166"/>
    </row>
    <row r="69" s="125" customFormat="1" ht="72" outlineLevel="2" spans="1:19">
      <c r="A69" s="98">
        <v>10</v>
      </c>
      <c r="B69" s="135" t="s">
        <v>380</v>
      </c>
      <c r="C69" s="99" t="s">
        <v>381</v>
      </c>
      <c r="D69" s="136" t="s">
        <v>382</v>
      </c>
      <c r="E69" s="138">
        <v>2</v>
      </c>
      <c r="F69" s="138"/>
      <c r="G69" s="139">
        <f t="shared" si="39"/>
        <v>2</v>
      </c>
      <c r="H69" s="140"/>
      <c r="I69" s="140"/>
      <c r="J69" s="140"/>
      <c r="K69" s="121">
        <f t="shared" si="66"/>
        <v>0</v>
      </c>
      <c r="L69" s="121">
        <f t="shared" si="67"/>
        <v>0</v>
      </c>
      <c r="M69" s="122">
        <f t="shared" si="68"/>
        <v>0</v>
      </c>
      <c r="N69" s="122">
        <f t="shared" si="69"/>
        <v>0</v>
      </c>
      <c r="O69" s="122">
        <f t="shared" si="70"/>
        <v>0</v>
      </c>
      <c r="P69" s="122">
        <f t="shared" si="71"/>
        <v>0</v>
      </c>
      <c r="Q69" s="122">
        <f t="shared" si="72"/>
        <v>0</v>
      </c>
      <c r="R69" s="122">
        <f t="shared" si="73"/>
        <v>0</v>
      </c>
      <c r="S69" s="166"/>
    </row>
  </sheetData>
  <autoFilter ref="A3:S69"/>
  <mergeCells count="15">
    <mergeCell ref="A1:S1"/>
    <mergeCell ref="E2:G2"/>
    <mergeCell ref="H2:K2"/>
    <mergeCell ref="N2:P2"/>
    <mergeCell ref="Q2:R2"/>
    <mergeCell ref="B4:C4"/>
    <mergeCell ref="B5:C5"/>
    <mergeCell ref="B18:C18"/>
    <mergeCell ref="B55:C55"/>
    <mergeCell ref="B59:C59"/>
    <mergeCell ref="A2:A3"/>
    <mergeCell ref="D2:D3"/>
    <mergeCell ref="M2:M3"/>
    <mergeCell ref="S2:S3"/>
    <mergeCell ref="B2:C3"/>
  </mergeCells>
  <pageMargins left="0.118055555555556" right="0.118055555555556" top="0.196527777777778" bottom="0" header="0" footer="0"/>
  <pageSetup paperSize="9" orientation="landscape"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O46"/>
  <sheetViews>
    <sheetView tabSelected="1" workbookViewId="0">
      <pane ySplit="3" topLeftCell="A4" activePane="bottomLeft" state="frozen"/>
      <selection/>
      <selection pane="bottomLeft" activeCell="O49" sqref="O49"/>
    </sheetView>
  </sheetViews>
  <sheetFormatPr defaultColWidth="9" defaultRowHeight="20.1" customHeight="1"/>
  <cols>
    <col min="1" max="1" width="5" style="72" customWidth="1"/>
    <col min="2" max="2" width="13.75" style="73" customWidth="1"/>
    <col min="3" max="3" width="42.875" style="74" customWidth="1"/>
    <col min="4" max="4" width="5.375" style="74" customWidth="1"/>
    <col min="5" max="5" width="10.125" style="75" customWidth="1"/>
    <col min="6" max="7" width="8.625" style="76" customWidth="1" outlineLevel="1"/>
    <col min="8" max="8" width="9.125" style="77" customWidth="1" outlineLevel="1"/>
    <col min="9" max="9" width="9.125" style="77" customWidth="1"/>
    <col min="10" max="10" width="9.625" style="77" customWidth="1"/>
    <col min="11" max="13" width="10.625" style="78" customWidth="1"/>
    <col min="14" max="14" width="12" style="78" customWidth="1"/>
    <col min="15" max="15" width="10.5" style="77" customWidth="1"/>
    <col min="16" max="227" width="9" style="79" customWidth="1"/>
    <col min="228" max="228" width="2.625" style="79" customWidth="1"/>
    <col min="229" max="229" width="6.75" style="79" customWidth="1"/>
    <col min="230" max="230" width="12.625" style="79" customWidth="1"/>
    <col min="231" max="231" width="32.375" style="79" customWidth="1"/>
    <col min="232" max="232" width="5.375" style="79" customWidth="1"/>
    <col min="233" max="252" width="9" style="79"/>
    <col min="253" max="253" width="5.375" style="79" customWidth="1"/>
    <col min="254" max="254" width="13.75" style="79" customWidth="1"/>
    <col min="255" max="255" width="37.125" style="79" customWidth="1"/>
    <col min="256" max="256" width="5.375" style="79" customWidth="1"/>
    <col min="257" max="257" width="10.875" style="79" customWidth="1"/>
    <col min="258" max="259" width="8.625" style="79" customWidth="1"/>
    <col min="260" max="260" width="7.875" style="79" customWidth="1"/>
    <col min="261" max="261" width="11.625" style="79" customWidth="1"/>
    <col min="262" max="262" width="10.625" style="79" customWidth="1"/>
    <col min="263" max="263" width="15.375" style="79" customWidth="1"/>
    <col min="264" max="264" width="16.875" style="79" customWidth="1"/>
    <col min="265" max="269" width="9" style="79" hidden="1" customWidth="1"/>
    <col min="270" max="483" width="9" style="79" customWidth="1"/>
    <col min="484" max="484" width="2.625" style="79" customWidth="1"/>
    <col min="485" max="485" width="6.75" style="79" customWidth="1"/>
    <col min="486" max="486" width="12.625" style="79" customWidth="1"/>
    <col min="487" max="487" width="32.375" style="79" customWidth="1"/>
    <col min="488" max="488" width="5.375" style="79" customWidth="1"/>
    <col min="489" max="508" width="9" style="79"/>
    <col min="509" max="509" width="5.375" style="79" customWidth="1"/>
    <col min="510" max="510" width="13.75" style="79" customWidth="1"/>
    <col min="511" max="511" width="37.125" style="79" customWidth="1"/>
    <col min="512" max="512" width="5.375" style="79" customWidth="1"/>
    <col min="513" max="513" width="10.875" style="79" customWidth="1"/>
    <col min="514" max="515" width="8.625" style="79" customWidth="1"/>
    <col min="516" max="516" width="7.875" style="79" customWidth="1"/>
    <col min="517" max="517" width="11.625" style="79" customWidth="1"/>
    <col min="518" max="518" width="10.625" style="79" customWidth="1"/>
    <col min="519" max="519" width="15.375" style="79" customWidth="1"/>
    <col min="520" max="520" width="16.875" style="79" customWidth="1"/>
    <col min="521" max="525" width="9" style="79" hidden="1" customWidth="1"/>
    <col min="526" max="739" width="9" style="79" customWidth="1"/>
    <col min="740" max="740" width="2.625" style="79" customWidth="1"/>
    <col min="741" max="741" width="6.75" style="79" customWidth="1"/>
    <col min="742" max="742" width="12.625" style="79" customWidth="1"/>
    <col min="743" max="743" width="32.375" style="79" customWidth="1"/>
    <col min="744" max="744" width="5.375" style="79" customWidth="1"/>
    <col min="745" max="764" width="9" style="79"/>
    <col min="765" max="765" width="5.375" style="79" customWidth="1"/>
    <col min="766" max="766" width="13.75" style="79" customWidth="1"/>
    <col min="767" max="767" width="37.125" style="79" customWidth="1"/>
    <col min="768" max="768" width="5.375" style="79" customWidth="1"/>
    <col min="769" max="769" width="10.875" style="79" customWidth="1"/>
    <col min="770" max="771" width="8.625" style="79" customWidth="1"/>
    <col min="772" max="772" width="7.875" style="79" customWidth="1"/>
    <col min="773" max="773" width="11.625" style="79" customWidth="1"/>
    <col min="774" max="774" width="10.625" style="79" customWidth="1"/>
    <col min="775" max="775" width="15.375" style="79" customWidth="1"/>
    <col min="776" max="776" width="16.875" style="79" customWidth="1"/>
    <col min="777" max="781" width="9" style="79" hidden="1" customWidth="1"/>
    <col min="782" max="995" width="9" style="79" customWidth="1"/>
    <col min="996" max="996" width="2.625" style="79" customWidth="1"/>
    <col min="997" max="997" width="6.75" style="79" customWidth="1"/>
    <col min="998" max="998" width="12.625" style="79" customWidth="1"/>
    <col min="999" max="999" width="32.375" style="79" customWidth="1"/>
    <col min="1000" max="1000" width="5.375" style="79" customWidth="1"/>
    <col min="1001" max="1020" width="9" style="79"/>
    <col min="1021" max="1021" width="5.375" style="79" customWidth="1"/>
    <col min="1022" max="1022" width="13.75" style="79" customWidth="1"/>
    <col min="1023" max="1023" width="37.125" style="79" customWidth="1"/>
    <col min="1024" max="1024" width="5.375" style="79" customWidth="1"/>
    <col min="1025" max="1025" width="10.875" style="79" customWidth="1"/>
    <col min="1026" max="1027" width="8.625" style="79" customWidth="1"/>
    <col min="1028" max="1028" width="7.875" style="79" customWidth="1"/>
    <col min="1029" max="1029" width="11.625" style="79" customWidth="1"/>
    <col min="1030" max="1030" width="10.625" style="79" customWidth="1"/>
    <col min="1031" max="1031" width="15.375" style="79" customWidth="1"/>
    <col min="1032" max="1032" width="16.875" style="79" customWidth="1"/>
    <col min="1033" max="1037" width="9" style="79" hidden="1" customWidth="1"/>
    <col min="1038" max="1251" width="9" style="79" customWidth="1"/>
    <col min="1252" max="1252" width="2.625" style="79" customWidth="1"/>
    <col min="1253" max="1253" width="6.75" style="79" customWidth="1"/>
    <col min="1254" max="1254" width="12.625" style="79" customWidth="1"/>
    <col min="1255" max="1255" width="32.375" style="79" customWidth="1"/>
    <col min="1256" max="1256" width="5.375" style="79" customWidth="1"/>
    <col min="1257" max="1276" width="9" style="79"/>
    <col min="1277" max="1277" width="5.375" style="79" customWidth="1"/>
    <col min="1278" max="1278" width="13.75" style="79" customWidth="1"/>
    <col min="1279" max="1279" width="37.125" style="79" customWidth="1"/>
    <col min="1280" max="1280" width="5.375" style="79" customWidth="1"/>
    <col min="1281" max="1281" width="10.875" style="79" customWidth="1"/>
    <col min="1282" max="1283" width="8.625" style="79" customWidth="1"/>
    <col min="1284" max="1284" width="7.875" style="79" customWidth="1"/>
    <col min="1285" max="1285" width="11.625" style="79" customWidth="1"/>
    <col min="1286" max="1286" width="10.625" style="79" customWidth="1"/>
    <col min="1287" max="1287" width="15.375" style="79" customWidth="1"/>
    <col min="1288" max="1288" width="16.875" style="79" customWidth="1"/>
    <col min="1289" max="1293" width="9" style="79" hidden="1" customWidth="1"/>
    <col min="1294" max="1507" width="9" style="79" customWidth="1"/>
    <col min="1508" max="1508" width="2.625" style="79" customWidth="1"/>
    <col min="1509" max="1509" width="6.75" style="79" customWidth="1"/>
    <col min="1510" max="1510" width="12.625" style="79" customWidth="1"/>
    <col min="1511" max="1511" width="32.375" style="79" customWidth="1"/>
    <col min="1512" max="1512" width="5.375" style="79" customWidth="1"/>
    <col min="1513" max="1532" width="9" style="79"/>
    <col min="1533" max="1533" width="5.375" style="79" customWidth="1"/>
    <col min="1534" max="1534" width="13.75" style="79" customWidth="1"/>
    <col min="1535" max="1535" width="37.125" style="79" customWidth="1"/>
    <col min="1536" max="1536" width="5.375" style="79" customWidth="1"/>
    <col min="1537" max="1537" width="10.875" style="79" customWidth="1"/>
    <col min="1538" max="1539" width="8.625" style="79" customWidth="1"/>
    <col min="1540" max="1540" width="7.875" style="79" customWidth="1"/>
    <col min="1541" max="1541" width="11.625" style="79" customWidth="1"/>
    <col min="1542" max="1542" width="10.625" style="79" customWidth="1"/>
    <col min="1543" max="1543" width="15.375" style="79" customWidth="1"/>
    <col min="1544" max="1544" width="16.875" style="79" customWidth="1"/>
    <col min="1545" max="1549" width="9" style="79" hidden="1" customWidth="1"/>
    <col min="1550" max="1763" width="9" style="79" customWidth="1"/>
    <col min="1764" max="1764" width="2.625" style="79" customWidth="1"/>
    <col min="1765" max="1765" width="6.75" style="79" customWidth="1"/>
    <col min="1766" max="1766" width="12.625" style="79" customWidth="1"/>
    <col min="1767" max="1767" width="32.375" style="79" customWidth="1"/>
    <col min="1768" max="1768" width="5.375" style="79" customWidth="1"/>
    <col min="1769" max="1788" width="9" style="79"/>
    <col min="1789" max="1789" width="5.375" style="79" customWidth="1"/>
    <col min="1790" max="1790" width="13.75" style="79" customWidth="1"/>
    <col min="1791" max="1791" width="37.125" style="79" customWidth="1"/>
    <col min="1792" max="1792" width="5.375" style="79" customWidth="1"/>
    <col min="1793" max="1793" width="10.875" style="79" customWidth="1"/>
    <col min="1794" max="1795" width="8.625" style="79" customWidth="1"/>
    <col min="1796" max="1796" width="7.875" style="79" customWidth="1"/>
    <col min="1797" max="1797" width="11.625" style="79" customWidth="1"/>
    <col min="1798" max="1798" width="10.625" style="79" customWidth="1"/>
    <col min="1799" max="1799" width="15.375" style="79" customWidth="1"/>
    <col min="1800" max="1800" width="16.875" style="79" customWidth="1"/>
    <col min="1801" max="1805" width="9" style="79" hidden="1" customWidth="1"/>
    <col min="1806" max="2019" width="9" style="79" customWidth="1"/>
    <col min="2020" max="2020" width="2.625" style="79" customWidth="1"/>
    <col min="2021" max="2021" width="6.75" style="79" customWidth="1"/>
    <col min="2022" max="2022" width="12.625" style="79" customWidth="1"/>
    <col min="2023" max="2023" width="32.375" style="79" customWidth="1"/>
    <col min="2024" max="2024" width="5.375" style="79" customWidth="1"/>
    <col min="2025" max="2044" width="9" style="79"/>
    <col min="2045" max="2045" width="5.375" style="79" customWidth="1"/>
    <col min="2046" max="2046" width="13.75" style="79" customWidth="1"/>
    <col min="2047" max="2047" width="37.125" style="79" customWidth="1"/>
    <col min="2048" max="2048" width="5.375" style="79" customWidth="1"/>
    <col min="2049" max="2049" width="10.875" style="79" customWidth="1"/>
    <col min="2050" max="2051" width="8.625" style="79" customWidth="1"/>
    <col min="2052" max="2052" width="7.875" style="79" customWidth="1"/>
    <col min="2053" max="2053" width="11.625" style="79" customWidth="1"/>
    <col min="2054" max="2054" width="10.625" style="79" customWidth="1"/>
    <col min="2055" max="2055" width="15.375" style="79" customWidth="1"/>
    <col min="2056" max="2056" width="16.875" style="79" customWidth="1"/>
    <col min="2057" max="2061" width="9" style="79" hidden="1" customWidth="1"/>
    <col min="2062" max="2275" width="9" style="79" customWidth="1"/>
    <col min="2276" max="2276" width="2.625" style="79" customWidth="1"/>
    <col min="2277" max="2277" width="6.75" style="79" customWidth="1"/>
    <col min="2278" max="2278" width="12.625" style="79" customWidth="1"/>
    <col min="2279" max="2279" width="32.375" style="79" customWidth="1"/>
    <col min="2280" max="2280" width="5.375" style="79" customWidth="1"/>
    <col min="2281" max="2300" width="9" style="79"/>
    <col min="2301" max="2301" width="5.375" style="79" customWidth="1"/>
    <col min="2302" max="2302" width="13.75" style="79" customWidth="1"/>
    <col min="2303" max="2303" width="37.125" style="79" customWidth="1"/>
    <col min="2304" max="2304" width="5.375" style="79" customWidth="1"/>
    <col min="2305" max="2305" width="10.875" style="79" customWidth="1"/>
    <col min="2306" max="2307" width="8.625" style="79" customWidth="1"/>
    <col min="2308" max="2308" width="7.875" style="79" customWidth="1"/>
    <col min="2309" max="2309" width="11.625" style="79" customWidth="1"/>
    <col min="2310" max="2310" width="10.625" style="79" customWidth="1"/>
    <col min="2311" max="2311" width="15.375" style="79" customWidth="1"/>
    <col min="2312" max="2312" width="16.875" style="79" customWidth="1"/>
    <col min="2313" max="2317" width="9" style="79" hidden="1" customWidth="1"/>
    <col min="2318" max="2531" width="9" style="79" customWidth="1"/>
    <col min="2532" max="2532" width="2.625" style="79" customWidth="1"/>
    <col min="2533" max="2533" width="6.75" style="79" customWidth="1"/>
    <col min="2534" max="2534" width="12.625" style="79" customWidth="1"/>
    <col min="2535" max="2535" width="32.375" style="79" customWidth="1"/>
    <col min="2536" max="2536" width="5.375" style="79" customWidth="1"/>
    <col min="2537" max="2556" width="9" style="79"/>
    <col min="2557" max="2557" width="5.375" style="79" customWidth="1"/>
    <col min="2558" max="2558" width="13.75" style="79" customWidth="1"/>
    <col min="2559" max="2559" width="37.125" style="79" customWidth="1"/>
    <col min="2560" max="2560" width="5.375" style="79" customWidth="1"/>
    <col min="2561" max="2561" width="10.875" style="79" customWidth="1"/>
    <col min="2562" max="2563" width="8.625" style="79" customWidth="1"/>
    <col min="2564" max="2564" width="7.875" style="79" customWidth="1"/>
    <col min="2565" max="2565" width="11.625" style="79" customWidth="1"/>
    <col min="2566" max="2566" width="10.625" style="79" customWidth="1"/>
    <col min="2567" max="2567" width="15.375" style="79" customWidth="1"/>
    <col min="2568" max="2568" width="16.875" style="79" customWidth="1"/>
    <col min="2569" max="2573" width="9" style="79" hidden="1" customWidth="1"/>
    <col min="2574" max="2787" width="9" style="79" customWidth="1"/>
    <col min="2788" max="2788" width="2.625" style="79" customWidth="1"/>
    <col min="2789" max="2789" width="6.75" style="79" customWidth="1"/>
    <col min="2790" max="2790" width="12.625" style="79" customWidth="1"/>
    <col min="2791" max="2791" width="32.375" style="79" customWidth="1"/>
    <col min="2792" max="2792" width="5.375" style="79" customWidth="1"/>
    <col min="2793" max="2812" width="9" style="79"/>
    <col min="2813" max="2813" width="5.375" style="79" customWidth="1"/>
    <col min="2814" max="2814" width="13.75" style="79" customWidth="1"/>
    <col min="2815" max="2815" width="37.125" style="79" customWidth="1"/>
    <col min="2816" max="2816" width="5.375" style="79" customWidth="1"/>
    <col min="2817" max="2817" width="10.875" style="79" customWidth="1"/>
    <col min="2818" max="2819" width="8.625" style="79" customWidth="1"/>
    <col min="2820" max="2820" width="7.875" style="79" customWidth="1"/>
    <col min="2821" max="2821" width="11.625" style="79" customWidth="1"/>
    <col min="2822" max="2822" width="10.625" style="79" customWidth="1"/>
    <col min="2823" max="2823" width="15.375" style="79" customWidth="1"/>
    <col min="2824" max="2824" width="16.875" style="79" customWidth="1"/>
    <col min="2825" max="2829" width="9" style="79" hidden="1" customWidth="1"/>
    <col min="2830" max="3043" width="9" style="79" customWidth="1"/>
    <col min="3044" max="3044" width="2.625" style="79" customWidth="1"/>
    <col min="3045" max="3045" width="6.75" style="79" customWidth="1"/>
    <col min="3046" max="3046" width="12.625" style="79" customWidth="1"/>
    <col min="3047" max="3047" width="32.375" style="79" customWidth="1"/>
    <col min="3048" max="3048" width="5.375" style="79" customWidth="1"/>
    <col min="3049" max="3068" width="9" style="79"/>
    <col min="3069" max="3069" width="5.375" style="79" customWidth="1"/>
    <col min="3070" max="3070" width="13.75" style="79" customWidth="1"/>
    <col min="3071" max="3071" width="37.125" style="79" customWidth="1"/>
    <col min="3072" max="3072" width="5.375" style="79" customWidth="1"/>
    <col min="3073" max="3073" width="10.875" style="79" customWidth="1"/>
    <col min="3074" max="3075" width="8.625" style="79" customWidth="1"/>
    <col min="3076" max="3076" width="7.875" style="79" customWidth="1"/>
    <col min="3077" max="3077" width="11.625" style="79" customWidth="1"/>
    <col min="3078" max="3078" width="10.625" style="79" customWidth="1"/>
    <col min="3079" max="3079" width="15.375" style="79" customWidth="1"/>
    <col min="3080" max="3080" width="16.875" style="79" customWidth="1"/>
    <col min="3081" max="3085" width="9" style="79" hidden="1" customWidth="1"/>
    <col min="3086" max="3299" width="9" style="79" customWidth="1"/>
    <col min="3300" max="3300" width="2.625" style="79" customWidth="1"/>
    <col min="3301" max="3301" width="6.75" style="79" customWidth="1"/>
    <col min="3302" max="3302" width="12.625" style="79" customWidth="1"/>
    <col min="3303" max="3303" width="32.375" style="79" customWidth="1"/>
    <col min="3304" max="3304" width="5.375" style="79" customWidth="1"/>
    <col min="3305" max="3324" width="9" style="79"/>
    <col min="3325" max="3325" width="5.375" style="79" customWidth="1"/>
    <col min="3326" max="3326" width="13.75" style="79" customWidth="1"/>
    <col min="3327" max="3327" width="37.125" style="79" customWidth="1"/>
    <col min="3328" max="3328" width="5.375" style="79" customWidth="1"/>
    <col min="3329" max="3329" width="10.875" style="79" customWidth="1"/>
    <col min="3330" max="3331" width="8.625" style="79" customWidth="1"/>
    <col min="3332" max="3332" width="7.875" style="79" customWidth="1"/>
    <col min="3333" max="3333" width="11.625" style="79" customWidth="1"/>
    <col min="3334" max="3334" width="10.625" style="79" customWidth="1"/>
    <col min="3335" max="3335" width="15.375" style="79" customWidth="1"/>
    <col min="3336" max="3336" width="16.875" style="79" customWidth="1"/>
    <col min="3337" max="3341" width="9" style="79" hidden="1" customWidth="1"/>
    <col min="3342" max="3555" width="9" style="79" customWidth="1"/>
    <col min="3556" max="3556" width="2.625" style="79" customWidth="1"/>
    <col min="3557" max="3557" width="6.75" style="79" customWidth="1"/>
    <col min="3558" max="3558" width="12.625" style="79" customWidth="1"/>
    <col min="3559" max="3559" width="32.375" style="79" customWidth="1"/>
    <col min="3560" max="3560" width="5.375" style="79" customWidth="1"/>
    <col min="3561" max="3580" width="9" style="79"/>
    <col min="3581" max="3581" width="5.375" style="79" customWidth="1"/>
    <col min="3582" max="3582" width="13.75" style="79" customWidth="1"/>
    <col min="3583" max="3583" width="37.125" style="79" customWidth="1"/>
    <col min="3584" max="3584" width="5.375" style="79" customWidth="1"/>
    <col min="3585" max="3585" width="10.875" style="79" customWidth="1"/>
    <col min="3586" max="3587" width="8.625" style="79" customWidth="1"/>
    <col min="3588" max="3588" width="7.875" style="79" customWidth="1"/>
    <col min="3589" max="3589" width="11.625" style="79" customWidth="1"/>
    <col min="3590" max="3590" width="10.625" style="79" customWidth="1"/>
    <col min="3591" max="3591" width="15.375" style="79" customWidth="1"/>
    <col min="3592" max="3592" width="16.875" style="79" customWidth="1"/>
    <col min="3593" max="3597" width="9" style="79" hidden="1" customWidth="1"/>
    <col min="3598" max="3811" width="9" style="79" customWidth="1"/>
    <col min="3812" max="3812" width="2.625" style="79" customWidth="1"/>
    <col min="3813" max="3813" width="6.75" style="79" customWidth="1"/>
    <col min="3814" max="3814" width="12.625" style="79" customWidth="1"/>
    <col min="3815" max="3815" width="32.375" style="79" customWidth="1"/>
    <col min="3816" max="3816" width="5.375" style="79" customWidth="1"/>
    <col min="3817" max="3836" width="9" style="79"/>
    <col min="3837" max="3837" width="5.375" style="79" customWidth="1"/>
    <col min="3838" max="3838" width="13.75" style="79" customWidth="1"/>
    <col min="3839" max="3839" width="37.125" style="79" customWidth="1"/>
    <col min="3840" max="3840" width="5.375" style="79" customWidth="1"/>
    <col min="3841" max="3841" width="10.875" style="79" customWidth="1"/>
    <col min="3842" max="3843" width="8.625" style="79" customWidth="1"/>
    <col min="3844" max="3844" width="7.875" style="79" customWidth="1"/>
    <col min="3845" max="3845" width="11.625" style="79" customWidth="1"/>
    <col min="3846" max="3846" width="10.625" style="79" customWidth="1"/>
    <col min="3847" max="3847" width="15.375" style="79" customWidth="1"/>
    <col min="3848" max="3848" width="16.875" style="79" customWidth="1"/>
    <col min="3849" max="3853" width="9" style="79" hidden="1" customWidth="1"/>
    <col min="3854" max="4067" width="9" style="79" customWidth="1"/>
    <col min="4068" max="4068" width="2.625" style="79" customWidth="1"/>
    <col min="4069" max="4069" width="6.75" style="79" customWidth="1"/>
    <col min="4070" max="4070" width="12.625" style="79" customWidth="1"/>
    <col min="4071" max="4071" width="32.375" style="79" customWidth="1"/>
    <col min="4072" max="4072" width="5.375" style="79" customWidth="1"/>
    <col min="4073" max="4092" width="9" style="79"/>
    <col min="4093" max="4093" width="5.375" style="79" customWidth="1"/>
    <col min="4094" max="4094" width="13.75" style="79" customWidth="1"/>
    <col min="4095" max="4095" width="37.125" style="79" customWidth="1"/>
    <col min="4096" max="4096" width="5.375" style="79" customWidth="1"/>
    <col min="4097" max="4097" width="10.875" style="79" customWidth="1"/>
    <col min="4098" max="4099" width="8.625" style="79" customWidth="1"/>
    <col min="4100" max="4100" width="7.875" style="79" customWidth="1"/>
    <col min="4101" max="4101" width="11.625" style="79" customWidth="1"/>
    <col min="4102" max="4102" width="10.625" style="79" customWidth="1"/>
    <col min="4103" max="4103" width="15.375" style="79" customWidth="1"/>
    <col min="4104" max="4104" width="16.875" style="79" customWidth="1"/>
    <col min="4105" max="4109" width="9" style="79" hidden="1" customWidth="1"/>
    <col min="4110" max="4323" width="9" style="79" customWidth="1"/>
    <col min="4324" max="4324" width="2.625" style="79" customWidth="1"/>
    <col min="4325" max="4325" width="6.75" style="79" customWidth="1"/>
    <col min="4326" max="4326" width="12.625" style="79" customWidth="1"/>
    <col min="4327" max="4327" width="32.375" style="79" customWidth="1"/>
    <col min="4328" max="4328" width="5.375" style="79" customWidth="1"/>
    <col min="4329" max="4348" width="9" style="79"/>
    <col min="4349" max="4349" width="5.375" style="79" customWidth="1"/>
    <col min="4350" max="4350" width="13.75" style="79" customWidth="1"/>
    <col min="4351" max="4351" width="37.125" style="79" customWidth="1"/>
    <col min="4352" max="4352" width="5.375" style="79" customWidth="1"/>
    <col min="4353" max="4353" width="10.875" style="79" customWidth="1"/>
    <col min="4354" max="4355" width="8.625" style="79" customWidth="1"/>
    <col min="4356" max="4356" width="7.875" style="79" customWidth="1"/>
    <col min="4357" max="4357" width="11.625" style="79" customWidth="1"/>
    <col min="4358" max="4358" width="10.625" style="79" customWidth="1"/>
    <col min="4359" max="4359" width="15.375" style="79" customWidth="1"/>
    <col min="4360" max="4360" width="16.875" style="79" customWidth="1"/>
    <col min="4361" max="4365" width="9" style="79" hidden="1" customWidth="1"/>
    <col min="4366" max="4579" width="9" style="79" customWidth="1"/>
    <col min="4580" max="4580" width="2.625" style="79" customWidth="1"/>
    <col min="4581" max="4581" width="6.75" style="79" customWidth="1"/>
    <col min="4582" max="4582" width="12.625" style="79" customWidth="1"/>
    <col min="4583" max="4583" width="32.375" style="79" customWidth="1"/>
    <col min="4584" max="4584" width="5.375" style="79" customWidth="1"/>
    <col min="4585" max="4604" width="9" style="79"/>
    <col min="4605" max="4605" width="5.375" style="79" customWidth="1"/>
    <col min="4606" max="4606" width="13.75" style="79" customWidth="1"/>
    <col min="4607" max="4607" width="37.125" style="79" customWidth="1"/>
    <col min="4608" max="4608" width="5.375" style="79" customWidth="1"/>
    <col min="4609" max="4609" width="10.875" style="79" customWidth="1"/>
    <col min="4610" max="4611" width="8.625" style="79" customWidth="1"/>
    <col min="4612" max="4612" width="7.875" style="79" customWidth="1"/>
    <col min="4613" max="4613" width="11.625" style="79" customWidth="1"/>
    <col min="4614" max="4614" width="10.625" style="79" customWidth="1"/>
    <col min="4615" max="4615" width="15.375" style="79" customWidth="1"/>
    <col min="4616" max="4616" width="16.875" style="79" customWidth="1"/>
    <col min="4617" max="4621" width="9" style="79" hidden="1" customWidth="1"/>
    <col min="4622" max="4835" width="9" style="79" customWidth="1"/>
    <col min="4836" max="4836" width="2.625" style="79" customWidth="1"/>
    <col min="4837" max="4837" width="6.75" style="79" customWidth="1"/>
    <col min="4838" max="4838" width="12.625" style="79" customWidth="1"/>
    <col min="4839" max="4839" width="32.375" style="79" customWidth="1"/>
    <col min="4840" max="4840" width="5.375" style="79" customWidth="1"/>
    <col min="4841" max="4860" width="9" style="79"/>
    <col min="4861" max="4861" width="5.375" style="79" customWidth="1"/>
    <col min="4862" max="4862" width="13.75" style="79" customWidth="1"/>
    <col min="4863" max="4863" width="37.125" style="79" customWidth="1"/>
    <col min="4864" max="4864" width="5.375" style="79" customWidth="1"/>
    <col min="4865" max="4865" width="10.875" style="79" customWidth="1"/>
    <col min="4866" max="4867" width="8.625" style="79" customWidth="1"/>
    <col min="4868" max="4868" width="7.875" style="79" customWidth="1"/>
    <col min="4869" max="4869" width="11.625" style="79" customWidth="1"/>
    <col min="4870" max="4870" width="10.625" style="79" customWidth="1"/>
    <col min="4871" max="4871" width="15.375" style="79" customWidth="1"/>
    <col min="4872" max="4872" width="16.875" style="79" customWidth="1"/>
    <col min="4873" max="4877" width="9" style="79" hidden="1" customWidth="1"/>
    <col min="4878" max="5091" width="9" style="79" customWidth="1"/>
    <col min="5092" max="5092" width="2.625" style="79" customWidth="1"/>
    <col min="5093" max="5093" width="6.75" style="79" customWidth="1"/>
    <col min="5094" max="5094" width="12.625" style="79" customWidth="1"/>
    <col min="5095" max="5095" width="32.375" style="79" customWidth="1"/>
    <col min="5096" max="5096" width="5.375" style="79" customWidth="1"/>
    <col min="5097" max="5116" width="9" style="79"/>
    <col min="5117" max="5117" width="5.375" style="79" customWidth="1"/>
    <col min="5118" max="5118" width="13.75" style="79" customWidth="1"/>
    <col min="5119" max="5119" width="37.125" style="79" customWidth="1"/>
    <col min="5120" max="5120" width="5.375" style="79" customWidth="1"/>
    <col min="5121" max="5121" width="10.875" style="79" customWidth="1"/>
    <col min="5122" max="5123" width="8.625" style="79" customWidth="1"/>
    <col min="5124" max="5124" width="7.875" style="79" customWidth="1"/>
    <col min="5125" max="5125" width="11.625" style="79" customWidth="1"/>
    <col min="5126" max="5126" width="10.625" style="79" customWidth="1"/>
    <col min="5127" max="5127" width="15.375" style="79" customWidth="1"/>
    <col min="5128" max="5128" width="16.875" style="79" customWidth="1"/>
    <col min="5129" max="5133" width="9" style="79" hidden="1" customWidth="1"/>
    <col min="5134" max="5347" width="9" style="79" customWidth="1"/>
    <col min="5348" max="5348" width="2.625" style="79" customWidth="1"/>
    <col min="5349" max="5349" width="6.75" style="79" customWidth="1"/>
    <col min="5350" max="5350" width="12.625" style="79" customWidth="1"/>
    <col min="5351" max="5351" width="32.375" style="79" customWidth="1"/>
    <col min="5352" max="5352" width="5.375" style="79" customWidth="1"/>
    <col min="5353" max="5372" width="9" style="79"/>
    <col min="5373" max="5373" width="5.375" style="79" customWidth="1"/>
    <col min="5374" max="5374" width="13.75" style="79" customWidth="1"/>
    <col min="5375" max="5375" width="37.125" style="79" customWidth="1"/>
    <col min="5376" max="5376" width="5.375" style="79" customWidth="1"/>
    <col min="5377" max="5377" width="10.875" style="79" customWidth="1"/>
    <col min="5378" max="5379" width="8.625" style="79" customWidth="1"/>
    <col min="5380" max="5380" width="7.875" style="79" customWidth="1"/>
    <col min="5381" max="5381" width="11.625" style="79" customWidth="1"/>
    <col min="5382" max="5382" width="10.625" style="79" customWidth="1"/>
    <col min="5383" max="5383" width="15.375" style="79" customWidth="1"/>
    <col min="5384" max="5384" width="16.875" style="79" customWidth="1"/>
    <col min="5385" max="5389" width="9" style="79" hidden="1" customWidth="1"/>
    <col min="5390" max="5603" width="9" style="79" customWidth="1"/>
    <col min="5604" max="5604" width="2.625" style="79" customWidth="1"/>
    <col min="5605" max="5605" width="6.75" style="79" customWidth="1"/>
    <col min="5606" max="5606" width="12.625" style="79" customWidth="1"/>
    <col min="5607" max="5607" width="32.375" style="79" customWidth="1"/>
    <col min="5608" max="5608" width="5.375" style="79" customWidth="1"/>
    <col min="5609" max="5628" width="9" style="79"/>
    <col min="5629" max="5629" width="5.375" style="79" customWidth="1"/>
    <col min="5630" max="5630" width="13.75" style="79" customWidth="1"/>
    <col min="5631" max="5631" width="37.125" style="79" customWidth="1"/>
    <col min="5632" max="5632" width="5.375" style="79" customWidth="1"/>
    <col min="5633" max="5633" width="10.875" style="79" customWidth="1"/>
    <col min="5634" max="5635" width="8.625" style="79" customWidth="1"/>
    <col min="5636" max="5636" width="7.875" style="79" customWidth="1"/>
    <col min="5637" max="5637" width="11.625" style="79" customWidth="1"/>
    <col min="5638" max="5638" width="10.625" style="79" customWidth="1"/>
    <col min="5639" max="5639" width="15.375" style="79" customWidth="1"/>
    <col min="5640" max="5640" width="16.875" style="79" customWidth="1"/>
    <col min="5641" max="5645" width="9" style="79" hidden="1" customWidth="1"/>
    <col min="5646" max="5859" width="9" style="79" customWidth="1"/>
    <col min="5860" max="5860" width="2.625" style="79" customWidth="1"/>
    <col min="5861" max="5861" width="6.75" style="79" customWidth="1"/>
    <col min="5862" max="5862" width="12.625" style="79" customWidth="1"/>
    <col min="5863" max="5863" width="32.375" style="79" customWidth="1"/>
    <col min="5864" max="5864" width="5.375" style="79" customWidth="1"/>
    <col min="5865" max="5884" width="9" style="79"/>
    <col min="5885" max="5885" width="5.375" style="79" customWidth="1"/>
    <col min="5886" max="5886" width="13.75" style="79" customWidth="1"/>
    <col min="5887" max="5887" width="37.125" style="79" customWidth="1"/>
    <col min="5888" max="5888" width="5.375" style="79" customWidth="1"/>
    <col min="5889" max="5889" width="10.875" style="79" customWidth="1"/>
    <col min="5890" max="5891" width="8.625" style="79" customWidth="1"/>
    <col min="5892" max="5892" width="7.875" style="79" customWidth="1"/>
    <col min="5893" max="5893" width="11.625" style="79" customWidth="1"/>
    <col min="5894" max="5894" width="10.625" style="79" customWidth="1"/>
    <col min="5895" max="5895" width="15.375" style="79" customWidth="1"/>
    <col min="5896" max="5896" width="16.875" style="79" customWidth="1"/>
    <col min="5897" max="5901" width="9" style="79" hidden="1" customWidth="1"/>
    <col min="5902" max="6115" width="9" style="79" customWidth="1"/>
    <col min="6116" max="6116" width="2.625" style="79" customWidth="1"/>
    <col min="6117" max="6117" width="6.75" style="79" customWidth="1"/>
    <col min="6118" max="6118" width="12.625" style="79" customWidth="1"/>
    <col min="6119" max="6119" width="32.375" style="79" customWidth="1"/>
    <col min="6120" max="6120" width="5.375" style="79" customWidth="1"/>
    <col min="6121" max="6140" width="9" style="79"/>
    <col min="6141" max="6141" width="5.375" style="79" customWidth="1"/>
    <col min="6142" max="6142" width="13.75" style="79" customWidth="1"/>
    <col min="6143" max="6143" width="37.125" style="79" customWidth="1"/>
    <col min="6144" max="6144" width="5.375" style="79" customWidth="1"/>
    <col min="6145" max="6145" width="10.875" style="79" customWidth="1"/>
    <col min="6146" max="6147" width="8.625" style="79" customWidth="1"/>
    <col min="6148" max="6148" width="7.875" style="79" customWidth="1"/>
    <col min="6149" max="6149" width="11.625" style="79" customWidth="1"/>
    <col min="6150" max="6150" width="10.625" style="79" customWidth="1"/>
    <col min="6151" max="6151" width="15.375" style="79" customWidth="1"/>
    <col min="6152" max="6152" width="16.875" style="79" customWidth="1"/>
    <col min="6153" max="6157" width="9" style="79" hidden="1" customWidth="1"/>
    <col min="6158" max="6371" width="9" style="79" customWidth="1"/>
    <col min="6372" max="6372" width="2.625" style="79" customWidth="1"/>
    <col min="6373" max="6373" width="6.75" style="79" customWidth="1"/>
    <col min="6374" max="6374" width="12.625" style="79" customWidth="1"/>
    <col min="6375" max="6375" width="32.375" style="79" customWidth="1"/>
    <col min="6376" max="6376" width="5.375" style="79" customWidth="1"/>
    <col min="6377" max="6396" width="9" style="79"/>
    <col min="6397" max="6397" width="5.375" style="79" customWidth="1"/>
    <col min="6398" max="6398" width="13.75" style="79" customWidth="1"/>
    <col min="6399" max="6399" width="37.125" style="79" customWidth="1"/>
    <col min="6400" max="6400" width="5.375" style="79" customWidth="1"/>
    <col min="6401" max="6401" width="10.875" style="79" customWidth="1"/>
    <col min="6402" max="6403" width="8.625" style="79" customWidth="1"/>
    <col min="6404" max="6404" width="7.875" style="79" customWidth="1"/>
    <col min="6405" max="6405" width="11.625" style="79" customWidth="1"/>
    <col min="6406" max="6406" width="10.625" style="79" customWidth="1"/>
    <col min="6407" max="6407" width="15.375" style="79" customWidth="1"/>
    <col min="6408" max="6408" width="16.875" style="79" customWidth="1"/>
    <col min="6409" max="6413" width="9" style="79" hidden="1" customWidth="1"/>
    <col min="6414" max="6627" width="9" style="79" customWidth="1"/>
    <col min="6628" max="6628" width="2.625" style="79" customWidth="1"/>
    <col min="6629" max="6629" width="6.75" style="79" customWidth="1"/>
    <col min="6630" max="6630" width="12.625" style="79" customWidth="1"/>
    <col min="6631" max="6631" width="32.375" style="79" customWidth="1"/>
    <col min="6632" max="6632" width="5.375" style="79" customWidth="1"/>
    <col min="6633" max="6652" width="9" style="79"/>
    <col min="6653" max="6653" width="5.375" style="79" customWidth="1"/>
    <col min="6654" max="6654" width="13.75" style="79" customWidth="1"/>
    <col min="6655" max="6655" width="37.125" style="79" customWidth="1"/>
    <col min="6656" max="6656" width="5.375" style="79" customWidth="1"/>
    <col min="6657" max="6657" width="10.875" style="79" customWidth="1"/>
    <col min="6658" max="6659" width="8.625" style="79" customWidth="1"/>
    <col min="6660" max="6660" width="7.875" style="79" customWidth="1"/>
    <col min="6661" max="6661" width="11.625" style="79" customWidth="1"/>
    <col min="6662" max="6662" width="10.625" style="79" customWidth="1"/>
    <col min="6663" max="6663" width="15.375" style="79" customWidth="1"/>
    <col min="6664" max="6664" width="16.875" style="79" customWidth="1"/>
    <col min="6665" max="6669" width="9" style="79" hidden="1" customWidth="1"/>
    <col min="6670" max="6883" width="9" style="79" customWidth="1"/>
    <col min="6884" max="6884" width="2.625" style="79" customWidth="1"/>
    <col min="6885" max="6885" width="6.75" style="79" customWidth="1"/>
    <col min="6886" max="6886" width="12.625" style="79" customWidth="1"/>
    <col min="6887" max="6887" width="32.375" style="79" customWidth="1"/>
    <col min="6888" max="6888" width="5.375" style="79" customWidth="1"/>
    <col min="6889" max="6908" width="9" style="79"/>
    <col min="6909" max="6909" width="5.375" style="79" customWidth="1"/>
    <col min="6910" max="6910" width="13.75" style="79" customWidth="1"/>
    <col min="6911" max="6911" width="37.125" style="79" customWidth="1"/>
    <col min="6912" max="6912" width="5.375" style="79" customWidth="1"/>
    <col min="6913" max="6913" width="10.875" style="79" customWidth="1"/>
    <col min="6914" max="6915" width="8.625" style="79" customWidth="1"/>
    <col min="6916" max="6916" width="7.875" style="79" customWidth="1"/>
    <col min="6917" max="6917" width="11.625" style="79" customWidth="1"/>
    <col min="6918" max="6918" width="10.625" style="79" customWidth="1"/>
    <col min="6919" max="6919" width="15.375" style="79" customWidth="1"/>
    <col min="6920" max="6920" width="16.875" style="79" customWidth="1"/>
    <col min="6921" max="6925" width="9" style="79" hidden="1" customWidth="1"/>
    <col min="6926" max="7139" width="9" style="79" customWidth="1"/>
    <col min="7140" max="7140" width="2.625" style="79" customWidth="1"/>
    <col min="7141" max="7141" width="6.75" style="79" customWidth="1"/>
    <col min="7142" max="7142" width="12.625" style="79" customWidth="1"/>
    <col min="7143" max="7143" width="32.375" style="79" customWidth="1"/>
    <col min="7144" max="7144" width="5.375" style="79" customWidth="1"/>
    <col min="7145" max="7164" width="9" style="79"/>
    <col min="7165" max="7165" width="5.375" style="79" customWidth="1"/>
    <col min="7166" max="7166" width="13.75" style="79" customWidth="1"/>
    <col min="7167" max="7167" width="37.125" style="79" customWidth="1"/>
    <col min="7168" max="7168" width="5.375" style="79" customWidth="1"/>
    <col min="7169" max="7169" width="10.875" style="79" customWidth="1"/>
    <col min="7170" max="7171" width="8.625" style="79" customWidth="1"/>
    <col min="7172" max="7172" width="7.875" style="79" customWidth="1"/>
    <col min="7173" max="7173" width="11.625" style="79" customWidth="1"/>
    <col min="7174" max="7174" width="10.625" style="79" customWidth="1"/>
    <col min="7175" max="7175" width="15.375" style="79" customWidth="1"/>
    <col min="7176" max="7176" width="16.875" style="79" customWidth="1"/>
    <col min="7177" max="7181" width="9" style="79" hidden="1" customWidth="1"/>
    <col min="7182" max="7395" width="9" style="79" customWidth="1"/>
    <col min="7396" max="7396" width="2.625" style="79" customWidth="1"/>
    <col min="7397" max="7397" width="6.75" style="79" customWidth="1"/>
    <col min="7398" max="7398" width="12.625" style="79" customWidth="1"/>
    <col min="7399" max="7399" width="32.375" style="79" customWidth="1"/>
    <col min="7400" max="7400" width="5.375" style="79" customWidth="1"/>
    <col min="7401" max="7420" width="9" style="79"/>
    <col min="7421" max="7421" width="5.375" style="79" customWidth="1"/>
    <col min="7422" max="7422" width="13.75" style="79" customWidth="1"/>
    <col min="7423" max="7423" width="37.125" style="79" customWidth="1"/>
    <col min="7424" max="7424" width="5.375" style="79" customWidth="1"/>
    <col min="7425" max="7425" width="10.875" style="79" customWidth="1"/>
    <col min="7426" max="7427" width="8.625" style="79" customWidth="1"/>
    <col min="7428" max="7428" width="7.875" style="79" customWidth="1"/>
    <col min="7429" max="7429" width="11.625" style="79" customWidth="1"/>
    <col min="7430" max="7430" width="10.625" style="79" customWidth="1"/>
    <col min="7431" max="7431" width="15.375" style="79" customWidth="1"/>
    <col min="7432" max="7432" width="16.875" style="79" customWidth="1"/>
    <col min="7433" max="7437" width="9" style="79" hidden="1" customWidth="1"/>
    <col min="7438" max="7651" width="9" style="79" customWidth="1"/>
    <col min="7652" max="7652" width="2.625" style="79" customWidth="1"/>
    <col min="7653" max="7653" width="6.75" style="79" customWidth="1"/>
    <col min="7654" max="7654" width="12.625" style="79" customWidth="1"/>
    <col min="7655" max="7655" width="32.375" style="79" customWidth="1"/>
    <col min="7656" max="7656" width="5.375" style="79" customWidth="1"/>
    <col min="7657" max="7676" width="9" style="79"/>
    <col min="7677" max="7677" width="5.375" style="79" customWidth="1"/>
    <col min="7678" max="7678" width="13.75" style="79" customWidth="1"/>
    <col min="7679" max="7679" width="37.125" style="79" customWidth="1"/>
    <col min="7680" max="7680" width="5.375" style="79" customWidth="1"/>
    <col min="7681" max="7681" width="10.875" style="79" customWidth="1"/>
    <col min="7682" max="7683" width="8.625" style="79" customWidth="1"/>
    <col min="7684" max="7684" width="7.875" style="79" customWidth="1"/>
    <col min="7685" max="7685" width="11.625" style="79" customWidth="1"/>
    <col min="7686" max="7686" width="10.625" style="79" customWidth="1"/>
    <col min="7687" max="7687" width="15.375" style="79" customWidth="1"/>
    <col min="7688" max="7688" width="16.875" style="79" customWidth="1"/>
    <col min="7689" max="7693" width="9" style="79" hidden="1" customWidth="1"/>
    <col min="7694" max="7907" width="9" style="79" customWidth="1"/>
    <col min="7908" max="7908" width="2.625" style="79" customWidth="1"/>
    <col min="7909" max="7909" width="6.75" style="79" customWidth="1"/>
    <col min="7910" max="7910" width="12.625" style="79" customWidth="1"/>
    <col min="7911" max="7911" width="32.375" style="79" customWidth="1"/>
    <col min="7912" max="7912" width="5.375" style="79" customWidth="1"/>
    <col min="7913" max="7932" width="9" style="79"/>
    <col min="7933" max="7933" width="5.375" style="79" customWidth="1"/>
    <col min="7934" max="7934" width="13.75" style="79" customWidth="1"/>
    <col min="7935" max="7935" width="37.125" style="79" customWidth="1"/>
    <col min="7936" max="7936" width="5.375" style="79" customWidth="1"/>
    <col min="7937" max="7937" width="10.875" style="79" customWidth="1"/>
    <col min="7938" max="7939" width="8.625" style="79" customWidth="1"/>
    <col min="7940" max="7940" width="7.875" style="79" customWidth="1"/>
    <col min="7941" max="7941" width="11.625" style="79" customWidth="1"/>
    <col min="7942" max="7942" width="10.625" style="79" customWidth="1"/>
    <col min="7943" max="7943" width="15.375" style="79" customWidth="1"/>
    <col min="7944" max="7944" width="16.875" style="79" customWidth="1"/>
    <col min="7945" max="7949" width="9" style="79" hidden="1" customWidth="1"/>
    <col min="7950" max="8163" width="9" style="79" customWidth="1"/>
    <col min="8164" max="8164" width="2.625" style="79" customWidth="1"/>
    <col min="8165" max="8165" width="6.75" style="79" customWidth="1"/>
    <col min="8166" max="8166" width="12.625" style="79" customWidth="1"/>
    <col min="8167" max="8167" width="32.375" style="79" customWidth="1"/>
    <col min="8168" max="8168" width="5.375" style="79" customWidth="1"/>
    <col min="8169" max="8188" width="9" style="79"/>
    <col min="8189" max="8189" width="5.375" style="79" customWidth="1"/>
    <col min="8190" max="8190" width="13.75" style="79" customWidth="1"/>
    <col min="8191" max="8191" width="37.125" style="79" customWidth="1"/>
    <col min="8192" max="8192" width="5.375" style="79" customWidth="1"/>
    <col min="8193" max="8193" width="10.875" style="79" customWidth="1"/>
    <col min="8194" max="8195" width="8.625" style="79" customWidth="1"/>
    <col min="8196" max="8196" width="7.875" style="79" customWidth="1"/>
    <col min="8197" max="8197" width="11.625" style="79" customWidth="1"/>
    <col min="8198" max="8198" width="10.625" style="79" customWidth="1"/>
    <col min="8199" max="8199" width="15.375" style="79" customWidth="1"/>
    <col min="8200" max="8200" width="16.875" style="79" customWidth="1"/>
    <col min="8201" max="8205" width="9" style="79" hidden="1" customWidth="1"/>
    <col min="8206" max="8419" width="9" style="79" customWidth="1"/>
    <col min="8420" max="8420" width="2.625" style="79" customWidth="1"/>
    <col min="8421" max="8421" width="6.75" style="79" customWidth="1"/>
    <col min="8422" max="8422" width="12.625" style="79" customWidth="1"/>
    <col min="8423" max="8423" width="32.375" style="79" customWidth="1"/>
    <col min="8424" max="8424" width="5.375" style="79" customWidth="1"/>
    <col min="8425" max="8444" width="9" style="79"/>
    <col min="8445" max="8445" width="5.375" style="79" customWidth="1"/>
    <col min="8446" max="8446" width="13.75" style="79" customWidth="1"/>
    <col min="8447" max="8447" width="37.125" style="79" customWidth="1"/>
    <col min="8448" max="8448" width="5.375" style="79" customWidth="1"/>
    <col min="8449" max="8449" width="10.875" style="79" customWidth="1"/>
    <col min="8450" max="8451" width="8.625" style="79" customWidth="1"/>
    <col min="8452" max="8452" width="7.875" style="79" customWidth="1"/>
    <col min="8453" max="8453" width="11.625" style="79" customWidth="1"/>
    <col min="8454" max="8454" width="10.625" style="79" customWidth="1"/>
    <col min="8455" max="8455" width="15.375" style="79" customWidth="1"/>
    <col min="8456" max="8456" width="16.875" style="79" customWidth="1"/>
    <col min="8457" max="8461" width="9" style="79" hidden="1" customWidth="1"/>
    <col min="8462" max="8675" width="9" style="79" customWidth="1"/>
    <col min="8676" max="8676" width="2.625" style="79" customWidth="1"/>
    <col min="8677" max="8677" width="6.75" style="79" customWidth="1"/>
    <col min="8678" max="8678" width="12.625" style="79" customWidth="1"/>
    <col min="8679" max="8679" width="32.375" style="79" customWidth="1"/>
    <col min="8680" max="8680" width="5.375" style="79" customWidth="1"/>
    <col min="8681" max="8700" width="9" style="79"/>
    <col min="8701" max="8701" width="5.375" style="79" customWidth="1"/>
    <col min="8702" max="8702" width="13.75" style="79" customWidth="1"/>
    <col min="8703" max="8703" width="37.125" style="79" customWidth="1"/>
    <col min="8704" max="8704" width="5.375" style="79" customWidth="1"/>
    <col min="8705" max="8705" width="10.875" style="79" customWidth="1"/>
    <col min="8706" max="8707" width="8.625" style="79" customWidth="1"/>
    <col min="8708" max="8708" width="7.875" style="79" customWidth="1"/>
    <col min="8709" max="8709" width="11.625" style="79" customWidth="1"/>
    <col min="8710" max="8710" width="10.625" style="79" customWidth="1"/>
    <col min="8711" max="8711" width="15.375" style="79" customWidth="1"/>
    <col min="8712" max="8712" width="16.875" style="79" customWidth="1"/>
    <col min="8713" max="8717" width="9" style="79" hidden="1" customWidth="1"/>
    <col min="8718" max="8931" width="9" style="79" customWidth="1"/>
    <col min="8932" max="8932" width="2.625" style="79" customWidth="1"/>
    <col min="8933" max="8933" width="6.75" style="79" customWidth="1"/>
    <col min="8934" max="8934" width="12.625" style="79" customWidth="1"/>
    <col min="8935" max="8935" width="32.375" style="79" customWidth="1"/>
    <col min="8936" max="8936" width="5.375" style="79" customWidth="1"/>
    <col min="8937" max="8956" width="9" style="79"/>
    <col min="8957" max="8957" width="5.375" style="79" customWidth="1"/>
    <col min="8958" max="8958" width="13.75" style="79" customWidth="1"/>
    <col min="8959" max="8959" width="37.125" style="79" customWidth="1"/>
    <col min="8960" max="8960" width="5.375" style="79" customWidth="1"/>
    <col min="8961" max="8961" width="10.875" style="79" customWidth="1"/>
    <col min="8962" max="8963" width="8.625" style="79" customWidth="1"/>
    <col min="8964" max="8964" width="7.875" style="79" customWidth="1"/>
    <col min="8965" max="8965" width="11.625" style="79" customWidth="1"/>
    <col min="8966" max="8966" width="10.625" style="79" customWidth="1"/>
    <col min="8967" max="8967" width="15.375" style="79" customWidth="1"/>
    <col min="8968" max="8968" width="16.875" style="79" customWidth="1"/>
    <col min="8969" max="8973" width="9" style="79" hidden="1" customWidth="1"/>
    <col min="8974" max="9187" width="9" style="79" customWidth="1"/>
    <col min="9188" max="9188" width="2.625" style="79" customWidth="1"/>
    <col min="9189" max="9189" width="6.75" style="79" customWidth="1"/>
    <col min="9190" max="9190" width="12.625" style="79" customWidth="1"/>
    <col min="9191" max="9191" width="32.375" style="79" customWidth="1"/>
    <col min="9192" max="9192" width="5.375" style="79" customWidth="1"/>
    <col min="9193" max="9212" width="9" style="79"/>
    <col min="9213" max="9213" width="5.375" style="79" customWidth="1"/>
    <col min="9214" max="9214" width="13.75" style="79" customWidth="1"/>
    <col min="9215" max="9215" width="37.125" style="79" customWidth="1"/>
    <col min="9216" max="9216" width="5.375" style="79" customWidth="1"/>
    <col min="9217" max="9217" width="10.875" style="79" customWidth="1"/>
    <col min="9218" max="9219" width="8.625" style="79" customWidth="1"/>
    <col min="9220" max="9220" width="7.875" style="79" customWidth="1"/>
    <col min="9221" max="9221" width="11.625" style="79" customWidth="1"/>
    <col min="9222" max="9222" width="10.625" style="79" customWidth="1"/>
    <col min="9223" max="9223" width="15.375" style="79" customWidth="1"/>
    <col min="9224" max="9224" width="16.875" style="79" customWidth="1"/>
    <col min="9225" max="9229" width="9" style="79" hidden="1" customWidth="1"/>
    <col min="9230" max="9443" width="9" style="79" customWidth="1"/>
    <col min="9444" max="9444" width="2.625" style="79" customWidth="1"/>
    <col min="9445" max="9445" width="6.75" style="79" customWidth="1"/>
    <col min="9446" max="9446" width="12.625" style="79" customWidth="1"/>
    <col min="9447" max="9447" width="32.375" style="79" customWidth="1"/>
    <col min="9448" max="9448" width="5.375" style="79" customWidth="1"/>
    <col min="9449" max="9468" width="9" style="79"/>
    <col min="9469" max="9469" width="5.375" style="79" customWidth="1"/>
    <col min="9470" max="9470" width="13.75" style="79" customWidth="1"/>
    <col min="9471" max="9471" width="37.125" style="79" customWidth="1"/>
    <col min="9472" max="9472" width="5.375" style="79" customWidth="1"/>
    <col min="9473" max="9473" width="10.875" style="79" customWidth="1"/>
    <col min="9474" max="9475" width="8.625" style="79" customWidth="1"/>
    <col min="9476" max="9476" width="7.875" style="79" customWidth="1"/>
    <col min="9477" max="9477" width="11.625" style="79" customWidth="1"/>
    <col min="9478" max="9478" width="10.625" style="79" customWidth="1"/>
    <col min="9479" max="9479" width="15.375" style="79" customWidth="1"/>
    <col min="9480" max="9480" width="16.875" style="79" customWidth="1"/>
    <col min="9481" max="9485" width="9" style="79" hidden="1" customWidth="1"/>
    <col min="9486" max="9699" width="9" style="79" customWidth="1"/>
    <col min="9700" max="9700" width="2.625" style="79" customWidth="1"/>
    <col min="9701" max="9701" width="6.75" style="79" customWidth="1"/>
    <col min="9702" max="9702" width="12.625" style="79" customWidth="1"/>
    <col min="9703" max="9703" width="32.375" style="79" customWidth="1"/>
    <col min="9704" max="9704" width="5.375" style="79" customWidth="1"/>
    <col min="9705" max="9724" width="9" style="79"/>
    <col min="9725" max="9725" width="5.375" style="79" customWidth="1"/>
    <col min="9726" max="9726" width="13.75" style="79" customWidth="1"/>
    <col min="9727" max="9727" width="37.125" style="79" customWidth="1"/>
    <col min="9728" max="9728" width="5.375" style="79" customWidth="1"/>
    <col min="9729" max="9729" width="10.875" style="79" customWidth="1"/>
    <col min="9730" max="9731" width="8.625" style="79" customWidth="1"/>
    <col min="9732" max="9732" width="7.875" style="79" customWidth="1"/>
    <col min="9733" max="9733" width="11.625" style="79" customWidth="1"/>
    <col min="9734" max="9734" width="10.625" style="79" customWidth="1"/>
    <col min="9735" max="9735" width="15.375" style="79" customWidth="1"/>
    <col min="9736" max="9736" width="16.875" style="79" customWidth="1"/>
    <col min="9737" max="9741" width="9" style="79" hidden="1" customWidth="1"/>
    <col min="9742" max="9955" width="9" style="79" customWidth="1"/>
    <col min="9956" max="9956" width="2.625" style="79" customWidth="1"/>
    <col min="9957" max="9957" width="6.75" style="79" customWidth="1"/>
    <col min="9958" max="9958" width="12.625" style="79" customWidth="1"/>
    <col min="9959" max="9959" width="32.375" style="79" customWidth="1"/>
    <col min="9960" max="9960" width="5.375" style="79" customWidth="1"/>
    <col min="9961" max="9980" width="9" style="79"/>
    <col min="9981" max="9981" width="5.375" style="79" customWidth="1"/>
    <col min="9982" max="9982" width="13.75" style="79" customWidth="1"/>
    <col min="9983" max="9983" width="37.125" style="79" customWidth="1"/>
    <col min="9984" max="9984" width="5.375" style="79" customWidth="1"/>
    <col min="9985" max="9985" width="10.875" style="79" customWidth="1"/>
    <col min="9986" max="9987" width="8.625" style="79" customWidth="1"/>
    <col min="9988" max="9988" width="7.875" style="79" customWidth="1"/>
    <col min="9989" max="9989" width="11.625" style="79" customWidth="1"/>
    <col min="9990" max="9990" width="10.625" style="79" customWidth="1"/>
    <col min="9991" max="9991" width="15.375" style="79" customWidth="1"/>
    <col min="9992" max="9992" width="16.875" style="79" customWidth="1"/>
    <col min="9993" max="9997" width="9" style="79" hidden="1" customWidth="1"/>
    <col min="9998" max="10211" width="9" style="79" customWidth="1"/>
    <col min="10212" max="10212" width="2.625" style="79" customWidth="1"/>
    <col min="10213" max="10213" width="6.75" style="79" customWidth="1"/>
    <col min="10214" max="10214" width="12.625" style="79" customWidth="1"/>
    <col min="10215" max="10215" width="32.375" style="79" customWidth="1"/>
    <col min="10216" max="10216" width="5.375" style="79" customWidth="1"/>
    <col min="10217" max="10236" width="9" style="79"/>
    <col min="10237" max="10237" width="5.375" style="79" customWidth="1"/>
    <col min="10238" max="10238" width="13.75" style="79" customWidth="1"/>
    <col min="10239" max="10239" width="37.125" style="79" customWidth="1"/>
    <col min="10240" max="10240" width="5.375" style="79" customWidth="1"/>
    <col min="10241" max="10241" width="10.875" style="79" customWidth="1"/>
    <col min="10242" max="10243" width="8.625" style="79" customWidth="1"/>
    <col min="10244" max="10244" width="7.875" style="79" customWidth="1"/>
    <col min="10245" max="10245" width="11.625" style="79" customWidth="1"/>
    <col min="10246" max="10246" width="10.625" style="79" customWidth="1"/>
    <col min="10247" max="10247" width="15.375" style="79" customWidth="1"/>
    <col min="10248" max="10248" width="16.875" style="79" customWidth="1"/>
    <col min="10249" max="10253" width="9" style="79" hidden="1" customWidth="1"/>
    <col min="10254" max="10467" width="9" style="79" customWidth="1"/>
    <col min="10468" max="10468" width="2.625" style="79" customWidth="1"/>
    <col min="10469" max="10469" width="6.75" style="79" customWidth="1"/>
    <col min="10470" max="10470" width="12.625" style="79" customWidth="1"/>
    <col min="10471" max="10471" width="32.375" style="79" customWidth="1"/>
    <col min="10472" max="10472" width="5.375" style="79" customWidth="1"/>
    <col min="10473" max="10492" width="9" style="79"/>
    <col min="10493" max="10493" width="5.375" style="79" customWidth="1"/>
    <col min="10494" max="10494" width="13.75" style="79" customWidth="1"/>
    <col min="10495" max="10495" width="37.125" style="79" customWidth="1"/>
    <col min="10496" max="10496" width="5.375" style="79" customWidth="1"/>
    <col min="10497" max="10497" width="10.875" style="79" customWidth="1"/>
    <col min="10498" max="10499" width="8.625" style="79" customWidth="1"/>
    <col min="10500" max="10500" width="7.875" style="79" customWidth="1"/>
    <col min="10501" max="10501" width="11.625" style="79" customWidth="1"/>
    <col min="10502" max="10502" width="10.625" style="79" customWidth="1"/>
    <col min="10503" max="10503" width="15.375" style="79" customWidth="1"/>
    <col min="10504" max="10504" width="16.875" style="79" customWidth="1"/>
    <col min="10505" max="10509" width="9" style="79" hidden="1" customWidth="1"/>
    <col min="10510" max="10723" width="9" style="79" customWidth="1"/>
    <col min="10724" max="10724" width="2.625" style="79" customWidth="1"/>
    <col min="10725" max="10725" width="6.75" style="79" customWidth="1"/>
    <col min="10726" max="10726" width="12.625" style="79" customWidth="1"/>
    <col min="10727" max="10727" width="32.375" style="79" customWidth="1"/>
    <col min="10728" max="10728" width="5.375" style="79" customWidth="1"/>
    <col min="10729" max="10748" width="9" style="79"/>
    <col min="10749" max="10749" width="5.375" style="79" customWidth="1"/>
    <col min="10750" max="10750" width="13.75" style="79" customWidth="1"/>
    <col min="10751" max="10751" width="37.125" style="79" customWidth="1"/>
    <col min="10752" max="10752" width="5.375" style="79" customWidth="1"/>
    <col min="10753" max="10753" width="10.875" style="79" customWidth="1"/>
    <col min="10754" max="10755" width="8.625" style="79" customWidth="1"/>
    <col min="10756" max="10756" width="7.875" style="79" customWidth="1"/>
    <col min="10757" max="10757" width="11.625" style="79" customWidth="1"/>
    <col min="10758" max="10758" width="10.625" style="79" customWidth="1"/>
    <col min="10759" max="10759" width="15.375" style="79" customWidth="1"/>
    <col min="10760" max="10760" width="16.875" style="79" customWidth="1"/>
    <col min="10761" max="10765" width="9" style="79" hidden="1" customWidth="1"/>
    <col min="10766" max="10979" width="9" style="79" customWidth="1"/>
    <col min="10980" max="10980" width="2.625" style="79" customWidth="1"/>
    <col min="10981" max="10981" width="6.75" style="79" customWidth="1"/>
    <col min="10982" max="10982" width="12.625" style="79" customWidth="1"/>
    <col min="10983" max="10983" width="32.375" style="79" customWidth="1"/>
    <col min="10984" max="10984" width="5.375" style="79" customWidth="1"/>
    <col min="10985" max="11004" width="9" style="79"/>
    <col min="11005" max="11005" width="5.375" style="79" customWidth="1"/>
    <col min="11006" max="11006" width="13.75" style="79" customWidth="1"/>
    <col min="11007" max="11007" width="37.125" style="79" customWidth="1"/>
    <col min="11008" max="11008" width="5.375" style="79" customWidth="1"/>
    <col min="11009" max="11009" width="10.875" style="79" customWidth="1"/>
    <col min="11010" max="11011" width="8.625" style="79" customWidth="1"/>
    <col min="11012" max="11012" width="7.875" style="79" customWidth="1"/>
    <col min="11013" max="11013" width="11.625" style="79" customWidth="1"/>
    <col min="11014" max="11014" width="10.625" style="79" customWidth="1"/>
    <col min="11015" max="11015" width="15.375" style="79" customWidth="1"/>
    <col min="11016" max="11016" width="16.875" style="79" customWidth="1"/>
    <col min="11017" max="11021" width="9" style="79" hidden="1" customWidth="1"/>
    <col min="11022" max="11235" width="9" style="79" customWidth="1"/>
    <col min="11236" max="11236" width="2.625" style="79" customWidth="1"/>
    <col min="11237" max="11237" width="6.75" style="79" customWidth="1"/>
    <col min="11238" max="11238" width="12.625" style="79" customWidth="1"/>
    <col min="11239" max="11239" width="32.375" style="79" customWidth="1"/>
    <col min="11240" max="11240" width="5.375" style="79" customWidth="1"/>
    <col min="11241" max="11260" width="9" style="79"/>
    <col min="11261" max="11261" width="5.375" style="79" customWidth="1"/>
    <col min="11262" max="11262" width="13.75" style="79" customWidth="1"/>
    <col min="11263" max="11263" width="37.125" style="79" customWidth="1"/>
    <col min="11264" max="11264" width="5.375" style="79" customWidth="1"/>
    <col min="11265" max="11265" width="10.875" style="79" customWidth="1"/>
    <col min="11266" max="11267" width="8.625" style="79" customWidth="1"/>
    <col min="11268" max="11268" width="7.875" style="79" customWidth="1"/>
    <col min="11269" max="11269" width="11.625" style="79" customWidth="1"/>
    <col min="11270" max="11270" width="10.625" style="79" customWidth="1"/>
    <col min="11271" max="11271" width="15.375" style="79" customWidth="1"/>
    <col min="11272" max="11272" width="16.875" style="79" customWidth="1"/>
    <col min="11273" max="11277" width="9" style="79" hidden="1" customWidth="1"/>
    <col min="11278" max="11491" width="9" style="79" customWidth="1"/>
    <col min="11492" max="11492" width="2.625" style="79" customWidth="1"/>
    <col min="11493" max="11493" width="6.75" style="79" customWidth="1"/>
    <col min="11494" max="11494" width="12.625" style="79" customWidth="1"/>
    <col min="11495" max="11495" width="32.375" style="79" customWidth="1"/>
    <col min="11496" max="11496" width="5.375" style="79" customWidth="1"/>
    <col min="11497" max="11516" width="9" style="79"/>
    <col min="11517" max="11517" width="5.375" style="79" customWidth="1"/>
    <col min="11518" max="11518" width="13.75" style="79" customWidth="1"/>
    <col min="11519" max="11519" width="37.125" style="79" customWidth="1"/>
    <col min="11520" max="11520" width="5.375" style="79" customWidth="1"/>
    <col min="11521" max="11521" width="10.875" style="79" customWidth="1"/>
    <col min="11522" max="11523" width="8.625" style="79" customWidth="1"/>
    <col min="11524" max="11524" width="7.875" style="79" customWidth="1"/>
    <col min="11525" max="11525" width="11.625" style="79" customWidth="1"/>
    <col min="11526" max="11526" width="10.625" style="79" customWidth="1"/>
    <col min="11527" max="11527" width="15.375" style="79" customWidth="1"/>
    <col min="11528" max="11528" width="16.875" style="79" customWidth="1"/>
    <col min="11529" max="11533" width="9" style="79" hidden="1" customWidth="1"/>
    <col min="11534" max="11747" width="9" style="79" customWidth="1"/>
    <col min="11748" max="11748" width="2.625" style="79" customWidth="1"/>
    <col min="11749" max="11749" width="6.75" style="79" customWidth="1"/>
    <col min="11750" max="11750" width="12.625" style="79" customWidth="1"/>
    <col min="11751" max="11751" width="32.375" style="79" customWidth="1"/>
    <col min="11752" max="11752" width="5.375" style="79" customWidth="1"/>
    <col min="11753" max="11772" width="9" style="79"/>
    <col min="11773" max="11773" width="5.375" style="79" customWidth="1"/>
    <col min="11774" max="11774" width="13.75" style="79" customWidth="1"/>
    <col min="11775" max="11775" width="37.125" style="79" customWidth="1"/>
    <col min="11776" max="11776" width="5.375" style="79" customWidth="1"/>
    <col min="11777" max="11777" width="10.875" style="79" customWidth="1"/>
    <col min="11778" max="11779" width="8.625" style="79" customWidth="1"/>
    <col min="11780" max="11780" width="7.875" style="79" customWidth="1"/>
    <col min="11781" max="11781" width="11.625" style="79" customWidth="1"/>
    <col min="11782" max="11782" width="10.625" style="79" customWidth="1"/>
    <col min="11783" max="11783" width="15.375" style="79" customWidth="1"/>
    <col min="11784" max="11784" width="16.875" style="79" customWidth="1"/>
    <col min="11785" max="11789" width="9" style="79" hidden="1" customWidth="1"/>
    <col min="11790" max="12003" width="9" style="79" customWidth="1"/>
    <col min="12004" max="12004" width="2.625" style="79" customWidth="1"/>
    <col min="12005" max="12005" width="6.75" style="79" customWidth="1"/>
    <col min="12006" max="12006" width="12.625" style="79" customWidth="1"/>
    <col min="12007" max="12007" width="32.375" style="79" customWidth="1"/>
    <col min="12008" max="12008" width="5.375" style="79" customWidth="1"/>
    <col min="12009" max="12028" width="9" style="79"/>
    <col min="12029" max="12029" width="5.375" style="79" customWidth="1"/>
    <col min="12030" max="12030" width="13.75" style="79" customWidth="1"/>
    <col min="12031" max="12031" width="37.125" style="79" customWidth="1"/>
    <col min="12032" max="12032" width="5.375" style="79" customWidth="1"/>
    <col min="12033" max="12033" width="10.875" style="79" customWidth="1"/>
    <col min="12034" max="12035" width="8.625" style="79" customWidth="1"/>
    <col min="12036" max="12036" width="7.875" style="79" customWidth="1"/>
    <col min="12037" max="12037" width="11.625" style="79" customWidth="1"/>
    <col min="12038" max="12038" width="10.625" style="79" customWidth="1"/>
    <col min="12039" max="12039" width="15.375" style="79" customWidth="1"/>
    <col min="12040" max="12040" width="16.875" style="79" customWidth="1"/>
    <col min="12041" max="12045" width="9" style="79" hidden="1" customWidth="1"/>
    <col min="12046" max="12259" width="9" style="79" customWidth="1"/>
    <col min="12260" max="12260" width="2.625" style="79" customWidth="1"/>
    <col min="12261" max="12261" width="6.75" style="79" customWidth="1"/>
    <col min="12262" max="12262" width="12.625" style="79" customWidth="1"/>
    <col min="12263" max="12263" width="32.375" style="79" customWidth="1"/>
    <col min="12264" max="12264" width="5.375" style="79" customWidth="1"/>
    <col min="12265" max="12284" width="9" style="79"/>
    <col min="12285" max="12285" width="5.375" style="79" customWidth="1"/>
    <col min="12286" max="12286" width="13.75" style="79" customWidth="1"/>
    <col min="12287" max="12287" width="37.125" style="79" customWidth="1"/>
    <col min="12288" max="12288" width="5.375" style="79" customWidth="1"/>
    <col min="12289" max="12289" width="10.875" style="79" customWidth="1"/>
    <col min="12290" max="12291" width="8.625" style="79" customWidth="1"/>
    <col min="12292" max="12292" width="7.875" style="79" customWidth="1"/>
    <col min="12293" max="12293" width="11.625" style="79" customWidth="1"/>
    <col min="12294" max="12294" width="10.625" style="79" customWidth="1"/>
    <col min="12295" max="12295" width="15.375" style="79" customWidth="1"/>
    <col min="12296" max="12296" width="16.875" style="79" customWidth="1"/>
    <col min="12297" max="12301" width="9" style="79" hidden="1" customWidth="1"/>
    <col min="12302" max="12515" width="9" style="79" customWidth="1"/>
    <col min="12516" max="12516" width="2.625" style="79" customWidth="1"/>
    <col min="12517" max="12517" width="6.75" style="79" customWidth="1"/>
    <col min="12518" max="12518" width="12.625" style="79" customWidth="1"/>
    <col min="12519" max="12519" width="32.375" style="79" customWidth="1"/>
    <col min="12520" max="12520" width="5.375" style="79" customWidth="1"/>
    <col min="12521" max="12540" width="9" style="79"/>
    <col min="12541" max="12541" width="5.375" style="79" customWidth="1"/>
    <col min="12542" max="12542" width="13.75" style="79" customWidth="1"/>
    <col min="12543" max="12543" width="37.125" style="79" customWidth="1"/>
    <col min="12544" max="12544" width="5.375" style="79" customWidth="1"/>
    <col min="12545" max="12545" width="10.875" style="79" customWidth="1"/>
    <col min="12546" max="12547" width="8.625" style="79" customWidth="1"/>
    <col min="12548" max="12548" width="7.875" style="79" customWidth="1"/>
    <col min="12549" max="12549" width="11.625" style="79" customWidth="1"/>
    <col min="12550" max="12550" width="10.625" style="79" customWidth="1"/>
    <col min="12551" max="12551" width="15.375" style="79" customWidth="1"/>
    <col min="12552" max="12552" width="16.875" style="79" customWidth="1"/>
    <col min="12553" max="12557" width="9" style="79" hidden="1" customWidth="1"/>
    <col min="12558" max="12771" width="9" style="79" customWidth="1"/>
    <col min="12772" max="12772" width="2.625" style="79" customWidth="1"/>
    <col min="12773" max="12773" width="6.75" style="79" customWidth="1"/>
    <col min="12774" max="12774" width="12.625" style="79" customWidth="1"/>
    <col min="12775" max="12775" width="32.375" style="79" customWidth="1"/>
    <col min="12776" max="12776" width="5.375" style="79" customWidth="1"/>
    <col min="12777" max="12796" width="9" style="79"/>
    <col min="12797" max="12797" width="5.375" style="79" customWidth="1"/>
    <col min="12798" max="12798" width="13.75" style="79" customWidth="1"/>
    <col min="12799" max="12799" width="37.125" style="79" customWidth="1"/>
    <col min="12800" max="12800" width="5.375" style="79" customWidth="1"/>
    <col min="12801" max="12801" width="10.875" style="79" customWidth="1"/>
    <col min="12802" max="12803" width="8.625" style="79" customWidth="1"/>
    <col min="12804" max="12804" width="7.875" style="79" customWidth="1"/>
    <col min="12805" max="12805" width="11.625" style="79" customWidth="1"/>
    <col min="12806" max="12806" width="10.625" style="79" customWidth="1"/>
    <col min="12807" max="12807" width="15.375" style="79" customWidth="1"/>
    <col min="12808" max="12808" width="16.875" style="79" customWidth="1"/>
    <col min="12809" max="12813" width="9" style="79" hidden="1" customWidth="1"/>
    <col min="12814" max="13027" width="9" style="79" customWidth="1"/>
    <col min="13028" max="13028" width="2.625" style="79" customWidth="1"/>
    <col min="13029" max="13029" width="6.75" style="79" customWidth="1"/>
    <col min="13030" max="13030" width="12.625" style="79" customWidth="1"/>
    <col min="13031" max="13031" width="32.375" style="79" customWidth="1"/>
    <col min="13032" max="13032" width="5.375" style="79" customWidth="1"/>
    <col min="13033" max="13052" width="9" style="79"/>
    <col min="13053" max="13053" width="5.375" style="79" customWidth="1"/>
    <col min="13054" max="13054" width="13.75" style="79" customWidth="1"/>
    <col min="13055" max="13055" width="37.125" style="79" customWidth="1"/>
    <col min="13056" max="13056" width="5.375" style="79" customWidth="1"/>
    <col min="13057" max="13057" width="10.875" style="79" customWidth="1"/>
    <col min="13058" max="13059" width="8.625" style="79" customWidth="1"/>
    <col min="13060" max="13060" width="7.875" style="79" customWidth="1"/>
    <col min="13061" max="13061" width="11.625" style="79" customWidth="1"/>
    <col min="13062" max="13062" width="10.625" style="79" customWidth="1"/>
    <col min="13063" max="13063" width="15.375" style="79" customWidth="1"/>
    <col min="13064" max="13064" width="16.875" style="79" customWidth="1"/>
    <col min="13065" max="13069" width="9" style="79" hidden="1" customWidth="1"/>
    <col min="13070" max="13283" width="9" style="79" customWidth="1"/>
    <col min="13284" max="13284" width="2.625" style="79" customWidth="1"/>
    <col min="13285" max="13285" width="6.75" style="79" customWidth="1"/>
    <col min="13286" max="13286" width="12.625" style="79" customWidth="1"/>
    <col min="13287" max="13287" width="32.375" style="79" customWidth="1"/>
    <col min="13288" max="13288" width="5.375" style="79" customWidth="1"/>
    <col min="13289" max="13308" width="9" style="79"/>
    <col min="13309" max="13309" width="5.375" style="79" customWidth="1"/>
    <col min="13310" max="13310" width="13.75" style="79" customWidth="1"/>
    <col min="13311" max="13311" width="37.125" style="79" customWidth="1"/>
    <col min="13312" max="13312" width="5.375" style="79" customWidth="1"/>
    <col min="13313" max="13313" width="10.875" style="79" customWidth="1"/>
    <col min="13314" max="13315" width="8.625" style="79" customWidth="1"/>
    <col min="13316" max="13316" width="7.875" style="79" customWidth="1"/>
    <col min="13317" max="13317" width="11.625" style="79" customWidth="1"/>
    <col min="13318" max="13318" width="10.625" style="79" customWidth="1"/>
    <col min="13319" max="13319" width="15.375" style="79" customWidth="1"/>
    <col min="13320" max="13320" width="16.875" style="79" customWidth="1"/>
    <col min="13321" max="13325" width="9" style="79" hidden="1" customWidth="1"/>
    <col min="13326" max="13539" width="9" style="79" customWidth="1"/>
    <col min="13540" max="13540" width="2.625" style="79" customWidth="1"/>
    <col min="13541" max="13541" width="6.75" style="79" customWidth="1"/>
    <col min="13542" max="13542" width="12.625" style="79" customWidth="1"/>
    <col min="13543" max="13543" width="32.375" style="79" customWidth="1"/>
    <col min="13544" max="13544" width="5.375" style="79" customWidth="1"/>
    <col min="13545" max="13564" width="9" style="79"/>
    <col min="13565" max="13565" width="5.375" style="79" customWidth="1"/>
    <col min="13566" max="13566" width="13.75" style="79" customWidth="1"/>
    <col min="13567" max="13567" width="37.125" style="79" customWidth="1"/>
    <col min="13568" max="13568" width="5.375" style="79" customWidth="1"/>
    <col min="13569" max="13569" width="10.875" style="79" customWidth="1"/>
    <col min="13570" max="13571" width="8.625" style="79" customWidth="1"/>
    <col min="13572" max="13572" width="7.875" style="79" customWidth="1"/>
    <col min="13573" max="13573" width="11.625" style="79" customWidth="1"/>
    <col min="13574" max="13574" width="10.625" style="79" customWidth="1"/>
    <col min="13575" max="13575" width="15.375" style="79" customWidth="1"/>
    <col min="13576" max="13576" width="16.875" style="79" customWidth="1"/>
    <col min="13577" max="13581" width="9" style="79" hidden="1" customWidth="1"/>
    <col min="13582" max="13795" width="9" style="79" customWidth="1"/>
    <col min="13796" max="13796" width="2.625" style="79" customWidth="1"/>
    <col min="13797" max="13797" width="6.75" style="79" customWidth="1"/>
    <col min="13798" max="13798" width="12.625" style="79" customWidth="1"/>
    <col min="13799" max="13799" width="32.375" style="79" customWidth="1"/>
    <col min="13800" max="13800" width="5.375" style="79" customWidth="1"/>
    <col min="13801" max="13820" width="9" style="79"/>
    <col min="13821" max="13821" width="5.375" style="79" customWidth="1"/>
    <col min="13822" max="13822" width="13.75" style="79" customWidth="1"/>
    <col min="13823" max="13823" width="37.125" style="79" customWidth="1"/>
    <col min="13824" max="13824" width="5.375" style="79" customWidth="1"/>
    <col min="13825" max="13825" width="10.875" style="79" customWidth="1"/>
    <col min="13826" max="13827" width="8.625" style="79" customWidth="1"/>
    <col min="13828" max="13828" width="7.875" style="79" customWidth="1"/>
    <col min="13829" max="13829" width="11.625" style="79" customWidth="1"/>
    <col min="13830" max="13830" width="10.625" style="79" customWidth="1"/>
    <col min="13831" max="13831" width="15.375" style="79" customWidth="1"/>
    <col min="13832" max="13832" width="16.875" style="79" customWidth="1"/>
    <col min="13833" max="13837" width="9" style="79" hidden="1" customWidth="1"/>
    <col min="13838" max="14051" width="9" style="79" customWidth="1"/>
    <col min="14052" max="14052" width="2.625" style="79" customWidth="1"/>
    <col min="14053" max="14053" width="6.75" style="79" customWidth="1"/>
    <col min="14054" max="14054" width="12.625" style="79" customWidth="1"/>
    <col min="14055" max="14055" width="32.375" style="79" customWidth="1"/>
    <col min="14056" max="14056" width="5.375" style="79" customWidth="1"/>
    <col min="14057" max="14076" width="9" style="79"/>
    <col min="14077" max="14077" width="5.375" style="79" customWidth="1"/>
    <col min="14078" max="14078" width="13.75" style="79" customWidth="1"/>
    <col min="14079" max="14079" width="37.125" style="79" customWidth="1"/>
    <col min="14080" max="14080" width="5.375" style="79" customWidth="1"/>
    <col min="14081" max="14081" width="10.875" style="79" customWidth="1"/>
    <col min="14082" max="14083" width="8.625" style="79" customWidth="1"/>
    <col min="14084" max="14084" width="7.875" style="79" customWidth="1"/>
    <col min="14085" max="14085" width="11.625" style="79" customWidth="1"/>
    <col min="14086" max="14086" width="10.625" style="79" customWidth="1"/>
    <col min="14087" max="14087" width="15.375" style="79" customWidth="1"/>
    <col min="14088" max="14088" width="16.875" style="79" customWidth="1"/>
    <col min="14089" max="14093" width="9" style="79" hidden="1" customWidth="1"/>
    <col min="14094" max="14307" width="9" style="79" customWidth="1"/>
    <col min="14308" max="14308" width="2.625" style="79" customWidth="1"/>
    <col min="14309" max="14309" width="6.75" style="79" customWidth="1"/>
    <col min="14310" max="14310" width="12.625" style="79" customWidth="1"/>
    <col min="14311" max="14311" width="32.375" style="79" customWidth="1"/>
    <col min="14312" max="14312" width="5.375" style="79" customWidth="1"/>
    <col min="14313" max="14332" width="9" style="79"/>
    <col min="14333" max="14333" width="5.375" style="79" customWidth="1"/>
    <col min="14334" max="14334" width="13.75" style="79" customWidth="1"/>
    <col min="14335" max="14335" width="37.125" style="79" customWidth="1"/>
    <col min="14336" max="14336" width="5.375" style="79" customWidth="1"/>
    <col min="14337" max="14337" width="10.875" style="79" customWidth="1"/>
    <col min="14338" max="14339" width="8.625" style="79" customWidth="1"/>
    <col min="14340" max="14340" width="7.875" style="79" customWidth="1"/>
    <col min="14341" max="14341" width="11.625" style="79" customWidth="1"/>
    <col min="14342" max="14342" width="10.625" style="79" customWidth="1"/>
    <col min="14343" max="14343" width="15.375" style="79" customWidth="1"/>
    <col min="14344" max="14344" width="16.875" style="79" customWidth="1"/>
    <col min="14345" max="14349" width="9" style="79" hidden="1" customWidth="1"/>
    <col min="14350" max="14563" width="9" style="79" customWidth="1"/>
    <col min="14564" max="14564" width="2.625" style="79" customWidth="1"/>
    <col min="14565" max="14565" width="6.75" style="79" customWidth="1"/>
    <col min="14566" max="14566" width="12.625" style="79" customWidth="1"/>
    <col min="14567" max="14567" width="32.375" style="79" customWidth="1"/>
    <col min="14568" max="14568" width="5.375" style="79" customWidth="1"/>
    <col min="14569" max="14588" width="9" style="79"/>
    <col min="14589" max="14589" width="5.375" style="79" customWidth="1"/>
    <col min="14590" max="14590" width="13.75" style="79" customWidth="1"/>
    <col min="14591" max="14591" width="37.125" style="79" customWidth="1"/>
    <col min="14592" max="14592" width="5.375" style="79" customWidth="1"/>
    <col min="14593" max="14593" width="10.875" style="79" customWidth="1"/>
    <col min="14594" max="14595" width="8.625" style="79" customWidth="1"/>
    <col min="14596" max="14596" width="7.875" style="79" customWidth="1"/>
    <col min="14597" max="14597" width="11.625" style="79" customWidth="1"/>
    <col min="14598" max="14598" width="10.625" style="79" customWidth="1"/>
    <col min="14599" max="14599" width="15.375" style="79" customWidth="1"/>
    <col min="14600" max="14600" width="16.875" style="79" customWidth="1"/>
    <col min="14601" max="14605" width="9" style="79" hidden="1" customWidth="1"/>
    <col min="14606" max="14819" width="9" style="79" customWidth="1"/>
    <col min="14820" max="14820" width="2.625" style="79" customWidth="1"/>
    <col min="14821" max="14821" width="6.75" style="79" customWidth="1"/>
    <col min="14822" max="14822" width="12.625" style="79" customWidth="1"/>
    <col min="14823" max="14823" width="32.375" style="79" customWidth="1"/>
    <col min="14824" max="14824" width="5.375" style="79" customWidth="1"/>
    <col min="14825" max="14844" width="9" style="79"/>
    <col min="14845" max="14845" width="5.375" style="79" customWidth="1"/>
    <col min="14846" max="14846" width="13.75" style="79" customWidth="1"/>
    <col min="14847" max="14847" width="37.125" style="79" customWidth="1"/>
    <col min="14848" max="14848" width="5.375" style="79" customWidth="1"/>
    <col min="14849" max="14849" width="10.875" style="79" customWidth="1"/>
    <col min="14850" max="14851" width="8.625" style="79" customWidth="1"/>
    <col min="14852" max="14852" width="7.875" style="79" customWidth="1"/>
    <col min="14853" max="14853" width="11.625" style="79" customWidth="1"/>
    <col min="14854" max="14854" width="10.625" style="79" customWidth="1"/>
    <col min="14855" max="14855" width="15.375" style="79" customWidth="1"/>
    <col min="14856" max="14856" width="16.875" style="79" customWidth="1"/>
    <col min="14857" max="14861" width="9" style="79" hidden="1" customWidth="1"/>
    <col min="14862" max="15075" width="9" style="79" customWidth="1"/>
    <col min="15076" max="15076" width="2.625" style="79" customWidth="1"/>
    <col min="15077" max="15077" width="6.75" style="79" customWidth="1"/>
    <col min="15078" max="15078" width="12.625" style="79" customWidth="1"/>
    <col min="15079" max="15079" width="32.375" style="79" customWidth="1"/>
    <col min="15080" max="15080" width="5.375" style="79" customWidth="1"/>
    <col min="15081" max="15100" width="9" style="79"/>
    <col min="15101" max="15101" width="5.375" style="79" customWidth="1"/>
    <col min="15102" max="15102" width="13.75" style="79" customWidth="1"/>
    <col min="15103" max="15103" width="37.125" style="79" customWidth="1"/>
    <col min="15104" max="15104" width="5.375" style="79" customWidth="1"/>
    <col min="15105" max="15105" width="10.875" style="79" customWidth="1"/>
    <col min="15106" max="15107" width="8.625" style="79" customWidth="1"/>
    <col min="15108" max="15108" width="7.875" style="79" customWidth="1"/>
    <col min="15109" max="15109" width="11.625" style="79" customWidth="1"/>
    <col min="15110" max="15110" width="10.625" style="79" customWidth="1"/>
    <col min="15111" max="15111" width="15.375" style="79" customWidth="1"/>
    <col min="15112" max="15112" width="16.875" style="79" customWidth="1"/>
    <col min="15113" max="15117" width="9" style="79" hidden="1" customWidth="1"/>
    <col min="15118" max="15331" width="9" style="79" customWidth="1"/>
    <col min="15332" max="15332" width="2.625" style="79" customWidth="1"/>
    <col min="15333" max="15333" width="6.75" style="79" customWidth="1"/>
    <col min="15334" max="15334" width="12.625" style="79" customWidth="1"/>
    <col min="15335" max="15335" width="32.375" style="79" customWidth="1"/>
    <col min="15336" max="15336" width="5.375" style="79" customWidth="1"/>
    <col min="15337" max="15356" width="9" style="79"/>
    <col min="15357" max="15357" width="5.375" style="79" customWidth="1"/>
    <col min="15358" max="15358" width="13.75" style="79" customWidth="1"/>
    <col min="15359" max="15359" width="37.125" style="79" customWidth="1"/>
    <col min="15360" max="15360" width="5.375" style="79" customWidth="1"/>
    <col min="15361" max="15361" width="10.875" style="79" customWidth="1"/>
    <col min="15362" max="15363" width="8.625" style="79" customWidth="1"/>
    <col min="15364" max="15364" width="7.875" style="79" customWidth="1"/>
    <col min="15365" max="15365" width="11.625" style="79" customWidth="1"/>
    <col min="15366" max="15366" width="10.625" style="79" customWidth="1"/>
    <col min="15367" max="15367" width="15.375" style="79" customWidth="1"/>
    <col min="15368" max="15368" width="16.875" style="79" customWidth="1"/>
    <col min="15369" max="15373" width="9" style="79" hidden="1" customWidth="1"/>
    <col min="15374" max="15587" width="9" style="79" customWidth="1"/>
    <col min="15588" max="15588" width="2.625" style="79" customWidth="1"/>
    <col min="15589" max="15589" width="6.75" style="79" customWidth="1"/>
    <col min="15590" max="15590" width="12.625" style="79" customWidth="1"/>
    <col min="15591" max="15591" width="32.375" style="79" customWidth="1"/>
    <col min="15592" max="15592" width="5.375" style="79" customWidth="1"/>
    <col min="15593" max="15612" width="9" style="79"/>
    <col min="15613" max="15613" width="5.375" style="79" customWidth="1"/>
    <col min="15614" max="15614" width="13.75" style="79" customWidth="1"/>
    <col min="15615" max="15615" width="37.125" style="79" customWidth="1"/>
    <col min="15616" max="15616" width="5.375" style="79" customWidth="1"/>
    <col min="15617" max="15617" width="10.875" style="79" customWidth="1"/>
    <col min="15618" max="15619" width="8.625" style="79" customWidth="1"/>
    <col min="15620" max="15620" width="7.875" style="79" customWidth="1"/>
    <col min="15621" max="15621" width="11.625" style="79" customWidth="1"/>
    <col min="15622" max="15622" width="10.625" style="79" customWidth="1"/>
    <col min="15623" max="15623" width="15.375" style="79" customWidth="1"/>
    <col min="15624" max="15624" width="16.875" style="79" customWidth="1"/>
    <col min="15625" max="15629" width="9" style="79" hidden="1" customWidth="1"/>
    <col min="15630" max="15843" width="9" style="79" customWidth="1"/>
    <col min="15844" max="15844" width="2.625" style="79" customWidth="1"/>
    <col min="15845" max="15845" width="6.75" style="79" customWidth="1"/>
    <col min="15846" max="15846" width="12.625" style="79" customWidth="1"/>
    <col min="15847" max="15847" width="32.375" style="79" customWidth="1"/>
    <col min="15848" max="15848" width="5.375" style="79" customWidth="1"/>
    <col min="15849" max="15868" width="9" style="79"/>
    <col min="15869" max="15869" width="5.375" style="79" customWidth="1"/>
    <col min="15870" max="15870" width="13.75" style="79" customWidth="1"/>
    <col min="15871" max="15871" width="37.125" style="79" customWidth="1"/>
    <col min="15872" max="15872" width="5.375" style="79" customWidth="1"/>
    <col min="15873" max="15873" width="10.875" style="79" customWidth="1"/>
    <col min="15874" max="15875" width="8.625" style="79" customWidth="1"/>
    <col min="15876" max="15876" width="7.875" style="79" customWidth="1"/>
    <col min="15877" max="15877" width="11.625" style="79" customWidth="1"/>
    <col min="15878" max="15878" width="10.625" style="79" customWidth="1"/>
    <col min="15879" max="15879" width="15.375" style="79" customWidth="1"/>
    <col min="15880" max="15880" width="16.875" style="79" customWidth="1"/>
    <col min="15881" max="15885" width="9" style="79" hidden="1" customWidth="1"/>
    <col min="15886" max="16099" width="9" style="79" customWidth="1"/>
    <col min="16100" max="16100" width="2.625" style="79" customWidth="1"/>
    <col min="16101" max="16101" width="6.75" style="79" customWidth="1"/>
    <col min="16102" max="16102" width="12.625" style="79" customWidth="1"/>
    <col min="16103" max="16103" width="32.375" style="79" customWidth="1"/>
    <col min="16104" max="16104" width="5.375" style="79" customWidth="1"/>
    <col min="16105" max="16124" width="9" style="79"/>
    <col min="16125" max="16125" width="5.375" style="79" customWidth="1"/>
    <col min="16126" max="16126" width="13.75" style="79" customWidth="1"/>
    <col min="16127" max="16127" width="37.125" style="79" customWidth="1"/>
    <col min="16128" max="16128" width="5.375" style="79" customWidth="1"/>
    <col min="16129" max="16129" width="10.875" style="79" customWidth="1"/>
    <col min="16130" max="16131" width="8.625" style="79" customWidth="1"/>
    <col min="16132" max="16132" width="7.875" style="79" customWidth="1"/>
    <col min="16133" max="16133" width="11.625" style="79" customWidth="1"/>
    <col min="16134" max="16134" width="10.625" style="79" customWidth="1"/>
    <col min="16135" max="16135" width="15.375" style="79" customWidth="1"/>
    <col min="16136" max="16136" width="16.875" style="79" customWidth="1"/>
    <col min="16137" max="16141" width="9" style="79" hidden="1" customWidth="1"/>
    <col min="16142" max="16355" width="9" style="79" customWidth="1"/>
    <col min="16356" max="16356" width="2.625" style="79" customWidth="1"/>
    <col min="16357" max="16357" width="6.75" style="79" customWidth="1"/>
    <col min="16358" max="16358" width="12.625" style="79" customWidth="1"/>
    <col min="16359" max="16359" width="32.375" style="79" customWidth="1"/>
    <col min="16360" max="16360" width="5.375" style="79" customWidth="1"/>
    <col min="16361" max="16384" width="9" style="79"/>
  </cols>
  <sheetData>
    <row r="1" s="68" customFormat="1" ht="26.25" customHeight="1" spans="1:15">
      <c r="A1" s="80" t="s">
        <v>468</v>
      </c>
      <c r="B1" s="80"/>
      <c r="C1" s="80"/>
      <c r="D1" s="80"/>
      <c r="E1" s="80"/>
      <c r="F1" s="80"/>
      <c r="G1" s="80"/>
      <c r="H1" s="80"/>
      <c r="I1" s="80"/>
      <c r="J1" s="80"/>
      <c r="K1" s="80"/>
      <c r="L1" s="80"/>
      <c r="M1" s="80"/>
      <c r="N1" s="80"/>
      <c r="O1" s="80"/>
    </row>
    <row r="2" s="69" customFormat="1" customHeight="1" spans="1:15">
      <c r="A2" s="81" t="s">
        <v>109</v>
      </c>
      <c r="B2" s="82" t="s">
        <v>126</v>
      </c>
      <c r="C2" s="82"/>
      <c r="D2" s="82" t="s">
        <v>127</v>
      </c>
      <c r="E2" s="83" t="s">
        <v>128</v>
      </c>
      <c r="F2" s="84" t="s">
        <v>129</v>
      </c>
      <c r="G2" s="85"/>
      <c r="H2" s="85"/>
      <c r="I2" s="85"/>
      <c r="J2" s="87" t="s">
        <v>130</v>
      </c>
      <c r="K2" s="116" t="s">
        <v>131</v>
      </c>
      <c r="L2" s="116" t="s">
        <v>132</v>
      </c>
      <c r="M2" s="116"/>
      <c r="N2" s="116"/>
      <c r="O2" s="117" t="s">
        <v>114</v>
      </c>
    </row>
    <row r="3" s="69" customFormat="1" ht="25.5" customHeight="1" spans="1:15">
      <c r="A3" s="81"/>
      <c r="B3" s="82"/>
      <c r="C3" s="82"/>
      <c r="D3" s="82"/>
      <c r="E3" s="86"/>
      <c r="F3" s="87" t="s">
        <v>133</v>
      </c>
      <c r="G3" s="87" t="s">
        <v>134</v>
      </c>
      <c r="H3" s="87" t="s">
        <v>135</v>
      </c>
      <c r="I3" s="84" t="s">
        <v>136</v>
      </c>
      <c r="J3" s="87" t="s">
        <v>137</v>
      </c>
      <c r="K3" s="116"/>
      <c r="L3" s="116" t="s">
        <v>138</v>
      </c>
      <c r="M3" s="116" t="s">
        <v>139</v>
      </c>
      <c r="N3" s="116" t="s">
        <v>140</v>
      </c>
      <c r="O3" s="117"/>
    </row>
    <row r="4" s="69" customFormat="1" ht="18.75" customHeight="1" spans="1:15">
      <c r="A4" s="88" t="s">
        <v>401</v>
      </c>
      <c r="B4" s="89" t="s">
        <v>469</v>
      </c>
      <c r="C4" s="89"/>
      <c r="D4" s="90"/>
      <c r="E4" s="91"/>
      <c r="F4" s="92"/>
      <c r="G4" s="92"/>
      <c r="H4" s="92"/>
      <c r="I4" s="92"/>
      <c r="J4" s="92"/>
      <c r="K4" s="118"/>
      <c r="L4" s="118">
        <f>L5+L19+L41</f>
        <v>0</v>
      </c>
      <c r="M4" s="118">
        <f t="shared" ref="M4:N4" si="0">M5+M19+M41</f>
        <v>0</v>
      </c>
      <c r="N4" s="118">
        <f t="shared" si="0"/>
        <v>0</v>
      </c>
      <c r="O4" s="119"/>
    </row>
    <row r="5" s="70" customFormat="1" customHeight="1" outlineLevel="1" spans="1:15">
      <c r="A5" s="93" t="s">
        <v>143</v>
      </c>
      <c r="B5" s="94" t="s">
        <v>470</v>
      </c>
      <c r="C5" s="95"/>
      <c r="D5" s="96"/>
      <c r="E5" s="97"/>
      <c r="F5" s="96"/>
      <c r="G5" s="96"/>
      <c r="H5" s="96"/>
      <c r="I5" s="96"/>
      <c r="J5" s="96"/>
      <c r="K5" s="96"/>
      <c r="L5" s="120">
        <f>SUM(L6:L18)</f>
        <v>0</v>
      </c>
      <c r="M5" s="120">
        <f t="shared" ref="M5:N5" si="1">SUM(M6:M18)</f>
        <v>0</v>
      </c>
      <c r="N5" s="120">
        <f t="shared" si="1"/>
        <v>0</v>
      </c>
      <c r="O5" s="96"/>
    </row>
    <row r="6" s="71" customFormat="1" ht="72" outlineLevel="2" spans="1:15">
      <c r="A6" s="98">
        <v>1</v>
      </c>
      <c r="B6" s="99" t="s">
        <v>471</v>
      </c>
      <c r="C6" s="99" t="s">
        <v>472</v>
      </c>
      <c r="D6" s="98" t="s">
        <v>148</v>
      </c>
      <c r="E6" s="100">
        <v>622.9</v>
      </c>
      <c r="F6" s="101"/>
      <c r="G6" s="101"/>
      <c r="H6" s="102"/>
      <c r="I6" s="121">
        <f t="shared" ref="I6:I18" si="2">SUM(F6:H6)</f>
        <v>0</v>
      </c>
      <c r="J6" s="121">
        <f t="shared" ref="J6:J18" si="3">I6*11%</f>
        <v>0</v>
      </c>
      <c r="K6" s="122">
        <f t="shared" ref="K6:K18" si="4">I6+J6</f>
        <v>0</v>
      </c>
      <c r="L6" s="123">
        <f t="shared" ref="L6:L18" si="5">$E6*I6</f>
        <v>0</v>
      </c>
      <c r="M6" s="123">
        <f t="shared" ref="M6:M18" si="6">$E6*J6</f>
        <v>0</v>
      </c>
      <c r="N6" s="123">
        <f t="shared" ref="N6:N18" si="7">$E6*K6</f>
        <v>0</v>
      </c>
      <c r="O6" s="124"/>
    </row>
    <row r="7" s="71" customFormat="1" ht="72" outlineLevel="2" spans="1:15">
      <c r="A7" s="98">
        <v>2</v>
      </c>
      <c r="B7" s="99" t="s">
        <v>473</v>
      </c>
      <c r="C7" s="99" t="s">
        <v>474</v>
      </c>
      <c r="D7" s="98" t="s">
        <v>148</v>
      </c>
      <c r="E7" s="100">
        <v>1233.4</v>
      </c>
      <c r="F7" s="101"/>
      <c r="G7" s="101"/>
      <c r="H7" s="102"/>
      <c r="I7" s="121">
        <f t="shared" ref="I7:I18" si="8">SUM(F7:H7)</f>
        <v>0</v>
      </c>
      <c r="J7" s="121">
        <f t="shared" ref="J7:J18" si="9">I7*11%</f>
        <v>0</v>
      </c>
      <c r="K7" s="122">
        <f t="shared" ref="K7:K18" si="10">I7+J7</f>
        <v>0</v>
      </c>
      <c r="L7" s="123">
        <f t="shared" ref="L7:L18" si="11">$E7*I7</f>
        <v>0</v>
      </c>
      <c r="M7" s="123">
        <f t="shared" ref="M7:M18" si="12">$E7*J7</f>
        <v>0</v>
      </c>
      <c r="N7" s="123">
        <f t="shared" ref="N7:N18" si="13">$E7*K7</f>
        <v>0</v>
      </c>
      <c r="O7" s="124"/>
    </row>
    <row r="8" s="71" customFormat="1" ht="48" outlineLevel="2" spans="1:15">
      <c r="A8" s="98">
        <v>3</v>
      </c>
      <c r="B8" s="99" t="s">
        <v>165</v>
      </c>
      <c r="C8" s="99" t="s">
        <v>475</v>
      </c>
      <c r="D8" s="98" t="s">
        <v>167</v>
      </c>
      <c r="E8" s="100">
        <v>1</v>
      </c>
      <c r="F8" s="101"/>
      <c r="G8" s="101"/>
      <c r="H8" s="102"/>
      <c r="I8" s="121">
        <f t="shared" si="8"/>
        <v>0</v>
      </c>
      <c r="J8" s="121">
        <f t="shared" si="9"/>
        <v>0</v>
      </c>
      <c r="K8" s="122">
        <f t="shared" si="10"/>
        <v>0</v>
      </c>
      <c r="L8" s="123">
        <f t="shared" si="11"/>
        <v>0</v>
      </c>
      <c r="M8" s="123">
        <f t="shared" si="12"/>
        <v>0</v>
      </c>
      <c r="N8" s="123">
        <f t="shared" si="13"/>
        <v>0</v>
      </c>
      <c r="O8" s="124"/>
    </row>
    <row r="9" s="71" customFormat="1" ht="48" outlineLevel="2" spans="1:15">
      <c r="A9" s="98">
        <v>4</v>
      </c>
      <c r="B9" s="99" t="s">
        <v>165</v>
      </c>
      <c r="C9" s="99" t="s">
        <v>476</v>
      </c>
      <c r="D9" s="98" t="s">
        <v>167</v>
      </c>
      <c r="E9" s="100">
        <v>7</v>
      </c>
      <c r="F9" s="101"/>
      <c r="G9" s="101"/>
      <c r="H9" s="102"/>
      <c r="I9" s="121">
        <f t="shared" si="8"/>
        <v>0</v>
      </c>
      <c r="J9" s="121">
        <f t="shared" si="9"/>
        <v>0</v>
      </c>
      <c r="K9" s="122">
        <f t="shared" si="10"/>
        <v>0</v>
      </c>
      <c r="L9" s="123">
        <f t="shared" si="11"/>
        <v>0</v>
      </c>
      <c r="M9" s="123">
        <f t="shared" si="12"/>
        <v>0</v>
      </c>
      <c r="N9" s="123">
        <f t="shared" si="13"/>
        <v>0</v>
      </c>
      <c r="O9" s="124"/>
    </row>
    <row r="10" s="71" customFormat="1" ht="60" outlineLevel="2" spans="1:15">
      <c r="A10" s="98">
        <v>5</v>
      </c>
      <c r="B10" s="99" t="s">
        <v>477</v>
      </c>
      <c r="C10" s="99" t="s">
        <v>478</v>
      </c>
      <c r="D10" s="98" t="s">
        <v>184</v>
      </c>
      <c r="E10" s="100">
        <v>1</v>
      </c>
      <c r="F10" s="101"/>
      <c r="G10" s="101"/>
      <c r="H10" s="102"/>
      <c r="I10" s="121">
        <f t="shared" si="8"/>
        <v>0</v>
      </c>
      <c r="J10" s="121">
        <f t="shared" si="9"/>
        <v>0</v>
      </c>
      <c r="K10" s="122">
        <f t="shared" si="10"/>
        <v>0</v>
      </c>
      <c r="L10" s="123">
        <f t="shared" si="11"/>
        <v>0</v>
      </c>
      <c r="M10" s="123">
        <f t="shared" si="12"/>
        <v>0</v>
      </c>
      <c r="N10" s="123">
        <f t="shared" si="13"/>
        <v>0</v>
      </c>
      <c r="O10" s="124"/>
    </row>
    <row r="11" s="71" customFormat="1" ht="48" outlineLevel="2" spans="1:15">
      <c r="A11" s="98">
        <v>6</v>
      </c>
      <c r="B11" s="99" t="s">
        <v>411</v>
      </c>
      <c r="C11" s="99" t="s">
        <v>479</v>
      </c>
      <c r="D11" s="98" t="s">
        <v>184</v>
      </c>
      <c r="E11" s="100">
        <v>1</v>
      </c>
      <c r="F11" s="100"/>
      <c r="G11" s="101"/>
      <c r="H11" s="102"/>
      <c r="I11" s="121">
        <f t="shared" si="8"/>
        <v>0</v>
      </c>
      <c r="J11" s="121">
        <f t="shared" si="9"/>
        <v>0</v>
      </c>
      <c r="K11" s="122">
        <f t="shared" si="10"/>
        <v>0</v>
      </c>
      <c r="L11" s="123">
        <f t="shared" si="11"/>
        <v>0</v>
      </c>
      <c r="M11" s="123">
        <f t="shared" si="12"/>
        <v>0</v>
      </c>
      <c r="N11" s="123">
        <f t="shared" si="13"/>
        <v>0</v>
      </c>
      <c r="O11" s="124"/>
    </row>
    <row r="12" s="71" customFormat="1" ht="22.5" outlineLevel="2" spans="1:15">
      <c r="A12" s="98">
        <v>7</v>
      </c>
      <c r="B12" s="103" t="s">
        <v>480</v>
      </c>
      <c r="C12" s="104" t="s">
        <v>481</v>
      </c>
      <c r="D12" s="98" t="s">
        <v>337</v>
      </c>
      <c r="E12" s="100">
        <v>14</v>
      </c>
      <c r="F12" s="101"/>
      <c r="G12" s="101"/>
      <c r="H12" s="102"/>
      <c r="I12" s="121">
        <f t="shared" si="8"/>
        <v>0</v>
      </c>
      <c r="J12" s="121">
        <f t="shared" si="9"/>
        <v>0</v>
      </c>
      <c r="K12" s="122">
        <f t="shared" si="10"/>
        <v>0</v>
      </c>
      <c r="L12" s="123">
        <f t="shared" si="11"/>
        <v>0</v>
      </c>
      <c r="M12" s="123">
        <f t="shared" si="12"/>
        <v>0</v>
      </c>
      <c r="N12" s="123">
        <f t="shared" si="13"/>
        <v>0</v>
      </c>
      <c r="O12" s="124"/>
    </row>
    <row r="13" s="71" customFormat="1" ht="60" outlineLevel="2" spans="1:15">
      <c r="A13" s="98">
        <v>8</v>
      </c>
      <c r="B13" s="99" t="s">
        <v>482</v>
      </c>
      <c r="C13" s="99" t="s">
        <v>483</v>
      </c>
      <c r="D13" s="98" t="s">
        <v>195</v>
      </c>
      <c r="E13" s="100">
        <v>1</v>
      </c>
      <c r="F13" s="101"/>
      <c r="G13" s="101"/>
      <c r="H13" s="102"/>
      <c r="I13" s="121">
        <f t="shared" si="8"/>
        <v>0</v>
      </c>
      <c r="J13" s="121">
        <f t="shared" si="9"/>
        <v>0</v>
      </c>
      <c r="K13" s="122">
        <f t="shared" si="10"/>
        <v>0</v>
      </c>
      <c r="L13" s="123">
        <f t="shared" si="11"/>
        <v>0</v>
      </c>
      <c r="M13" s="123">
        <f t="shared" si="12"/>
        <v>0</v>
      </c>
      <c r="N13" s="123">
        <f t="shared" si="13"/>
        <v>0</v>
      </c>
      <c r="O13" s="124"/>
    </row>
    <row r="14" s="71" customFormat="1" ht="60" outlineLevel="2" spans="1:15">
      <c r="A14" s="98">
        <v>9</v>
      </c>
      <c r="B14" s="103" t="s">
        <v>484</v>
      </c>
      <c r="C14" s="99" t="s">
        <v>485</v>
      </c>
      <c r="D14" s="98" t="s">
        <v>195</v>
      </c>
      <c r="E14" s="100">
        <v>13</v>
      </c>
      <c r="F14" s="101"/>
      <c r="G14" s="101"/>
      <c r="H14" s="102"/>
      <c r="I14" s="121">
        <f t="shared" si="8"/>
        <v>0</v>
      </c>
      <c r="J14" s="121">
        <f t="shared" si="9"/>
        <v>0</v>
      </c>
      <c r="K14" s="122">
        <f t="shared" si="10"/>
        <v>0</v>
      </c>
      <c r="L14" s="123">
        <f t="shared" si="11"/>
        <v>0</v>
      </c>
      <c r="M14" s="123">
        <f t="shared" si="12"/>
        <v>0</v>
      </c>
      <c r="N14" s="123">
        <f t="shared" si="13"/>
        <v>0</v>
      </c>
      <c r="O14" s="124"/>
    </row>
    <row r="15" s="71" customFormat="1" ht="48" outlineLevel="2" spans="1:15">
      <c r="A15" s="98">
        <v>10</v>
      </c>
      <c r="B15" s="103" t="s">
        <v>486</v>
      </c>
      <c r="C15" s="99" t="s">
        <v>487</v>
      </c>
      <c r="D15" s="98" t="s">
        <v>184</v>
      </c>
      <c r="E15" s="100">
        <v>1</v>
      </c>
      <c r="F15" s="101"/>
      <c r="G15" s="101"/>
      <c r="H15" s="102"/>
      <c r="I15" s="121">
        <f t="shared" si="8"/>
        <v>0</v>
      </c>
      <c r="J15" s="121">
        <f t="shared" si="9"/>
        <v>0</v>
      </c>
      <c r="K15" s="122">
        <f t="shared" si="10"/>
        <v>0</v>
      </c>
      <c r="L15" s="123">
        <f t="shared" si="11"/>
        <v>0</v>
      </c>
      <c r="M15" s="123">
        <f t="shared" si="12"/>
        <v>0</v>
      </c>
      <c r="N15" s="123">
        <f t="shared" si="13"/>
        <v>0</v>
      </c>
      <c r="O15" s="124"/>
    </row>
    <row r="16" s="71" customFormat="1" ht="48" outlineLevel="2" spans="1:15">
      <c r="A16" s="98">
        <v>11</v>
      </c>
      <c r="B16" s="103" t="s">
        <v>486</v>
      </c>
      <c r="C16" s="99" t="s">
        <v>488</v>
      </c>
      <c r="D16" s="98" t="s">
        <v>184</v>
      </c>
      <c r="E16" s="100">
        <v>1</v>
      </c>
      <c r="F16" s="101"/>
      <c r="G16" s="101"/>
      <c r="H16" s="102"/>
      <c r="I16" s="121">
        <f t="shared" si="8"/>
        <v>0</v>
      </c>
      <c r="J16" s="121">
        <f t="shared" si="9"/>
        <v>0</v>
      </c>
      <c r="K16" s="122">
        <f t="shared" si="10"/>
        <v>0</v>
      </c>
      <c r="L16" s="123">
        <f t="shared" si="11"/>
        <v>0</v>
      </c>
      <c r="M16" s="123">
        <f t="shared" si="12"/>
        <v>0</v>
      </c>
      <c r="N16" s="123">
        <f t="shared" si="13"/>
        <v>0</v>
      </c>
      <c r="O16" s="124"/>
    </row>
    <row r="17" s="71" customFormat="1" ht="36" outlineLevel="2" spans="1:15">
      <c r="A17" s="98">
        <v>12</v>
      </c>
      <c r="B17" s="103" t="s">
        <v>489</v>
      </c>
      <c r="C17" s="99" t="s">
        <v>490</v>
      </c>
      <c r="D17" s="98" t="s">
        <v>195</v>
      </c>
      <c r="E17" s="100">
        <v>27</v>
      </c>
      <c r="F17" s="101"/>
      <c r="G17" s="101"/>
      <c r="H17" s="102"/>
      <c r="I17" s="121">
        <f t="shared" si="8"/>
        <v>0</v>
      </c>
      <c r="J17" s="121">
        <f t="shared" si="9"/>
        <v>0</v>
      </c>
      <c r="K17" s="122">
        <f t="shared" si="10"/>
        <v>0</v>
      </c>
      <c r="L17" s="123">
        <f t="shared" si="11"/>
        <v>0</v>
      </c>
      <c r="M17" s="123">
        <f t="shared" si="12"/>
        <v>0</v>
      </c>
      <c r="N17" s="123">
        <f t="shared" si="13"/>
        <v>0</v>
      </c>
      <c r="O17" s="124"/>
    </row>
    <row r="18" s="71" customFormat="1" ht="36" outlineLevel="2" spans="1:15">
      <c r="A18" s="98">
        <v>13</v>
      </c>
      <c r="B18" s="105" t="s">
        <v>228</v>
      </c>
      <c r="C18" s="106" t="s">
        <v>229</v>
      </c>
      <c r="D18" s="98" t="s">
        <v>163</v>
      </c>
      <c r="E18" s="100">
        <v>681.29</v>
      </c>
      <c r="F18" s="101"/>
      <c r="G18" s="101"/>
      <c r="H18" s="102"/>
      <c r="I18" s="121">
        <f t="shared" si="8"/>
        <v>0</v>
      </c>
      <c r="J18" s="121">
        <f t="shared" si="9"/>
        <v>0</v>
      </c>
      <c r="K18" s="122">
        <f t="shared" si="10"/>
        <v>0</v>
      </c>
      <c r="L18" s="123">
        <f t="shared" si="11"/>
        <v>0</v>
      </c>
      <c r="M18" s="123">
        <f t="shared" si="12"/>
        <v>0</v>
      </c>
      <c r="N18" s="123">
        <f t="shared" si="13"/>
        <v>0</v>
      </c>
      <c r="O18" s="124"/>
    </row>
    <row r="19" s="70" customFormat="1" ht="23.25" customHeight="1" outlineLevel="1" spans="1:15">
      <c r="A19" s="93" t="s">
        <v>212</v>
      </c>
      <c r="B19" s="94" t="s">
        <v>491</v>
      </c>
      <c r="C19" s="95"/>
      <c r="D19" s="96"/>
      <c r="E19" s="97"/>
      <c r="F19" s="96"/>
      <c r="G19" s="96"/>
      <c r="H19" s="96"/>
      <c r="I19" s="96"/>
      <c r="J19" s="96"/>
      <c r="K19" s="96"/>
      <c r="L19" s="120">
        <f>SUM(L20:L40)</f>
        <v>0</v>
      </c>
      <c r="M19" s="120">
        <f t="shared" ref="M19:N19" si="14">SUM(M20:M40)</f>
        <v>0</v>
      </c>
      <c r="N19" s="120">
        <f t="shared" si="14"/>
        <v>0</v>
      </c>
      <c r="O19" s="96"/>
    </row>
    <row r="20" s="71" customFormat="1" ht="36" outlineLevel="2" spans="1:15">
      <c r="A20" s="98">
        <v>1</v>
      </c>
      <c r="B20" s="107" t="s">
        <v>265</v>
      </c>
      <c r="C20" s="99" t="s">
        <v>492</v>
      </c>
      <c r="D20" s="98" t="s">
        <v>148</v>
      </c>
      <c r="E20" s="100">
        <v>681.5</v>
      </c>
      <c r="F20" s="108"/>
      <c r="G20" s="108"/>
      <c r="H20" s="109"/>
      <c r="I20" s="121">
        <f t="shared" ref="I20:I40" si="15">SUM(F20:H20)</f>
        <v>0</v>
      </c>
      <c r="J20" s="121">
        <f t="shared" ref="J20:J40" si="16">I20*11%</f>
        <v>0</v>
      </c>
      <c r="K20" s="122">
        <f t="shared" ref="K20:K40" si="17">I20+J20</f>
        <v>0</v>
      </c>
      <c r="L20" s="123">
        <f t="shared" ref="L20:L40" si="18">$E20*I20</f>
        <v>0</v>
      </c>
      <c r="M20" s="123">
        <f t="shared" ref="M20:M40" si="19">$E20*J20</f>
        <v>0</v>
      </c>
      <c r="N20" s="123">
        <f t="shared" ref="N20:N40" si="20">$E20*K20</f>
        <v>0</v>
      </c>
      <c r="O20" s="124"/>
    </row>
    <row r="21" s="71" customFormat="1" ht="36" outlineLevel="2" spans="1:15">
      <c r="A21" s="98">
        <v>2</v>
      </c>
      <c r="B21" s="107" t="s">
        <v>265</v>
      </c>
      <c r="C21" s="99" t="s">
        <v>493</v>
      </c>
      <c r="D21" s="98" t="s">
        <v>148</v>
      </c>
      <c r="E21" s="100">
        <v>3405.6</v>
      </c>
      <c r="F21" s="108"/>
      <c r="G21" s="108"/>
      <c r="H21" s="109"/>
      <c r="I21" s="121">
        <f t="shared" si="15"/>
        <v>0</v>
      </c>
      <c r="J21" s="121">
        <f t="shared" si="16"/>
        <v>0</v>
      </c>
      <c r="K21" s="122">
        <f t="shared" si="17"/>
        <v>0</v>
      </c>
      <c r="L21" s="123">
        <f t="shared" si="18"/>
        <v>0</v>
      </c>
      <c r="M21" s="123">
        <f t="shared" si="19"/>
        <v>0</v>
      </c>
      <c r="N21" s="123">
        <f t="shared" si="20"/>
        <v>0</v>
      </c>
      <c r="O21" s="124"/>
    </row>
    <row r="22" s="71" customFormat="1" ht="36" outlineLevel="2" spans="1:15">
      <c r="A22" s="98">
        <v>3</v>
      </c>
      <c r="B22" s="107" t="s">
        <v>265</v>
      </c>
      <c r="C22" s="99" t="s">
        <v>494</v>
      </c>
      <c r="D22" s="98" t="s">
        <v>148</v>
      </c>
      <c r="E22" s="100">
        <v>335.7</v>
      </c>
      <c r="F22" s="110"/>
      <c r="G22" s="110"/>
      <c r="H22" s="111"/>
      <c r="I22" s="121">
        <f t="shared" ref="I22:I40" si="21">SUM(F22:H22)</f>
        <v>0</v>
      </c>
      <c r="J22" s="121">
        <f t="shared" ref="J22:J40" si="22">I22*11%</f>
        <v>0</v>
      </c>
      <c r="K22" s="122">
        <f t="shared" ref="K22:K40" si="23">I22+J22</f>
        <v>0</v>
      </c>
      <c r="L22" s="123">
        <f t="shared" ref="L22:L40" si="24">$E22*I22</f>
        <v>0</v>
      </c>
      <c r="M22" s="123">
        <f t="shared" ref="M22:M40" si="25">$E22*J22</f>
        <v>0</v>
      </c>
      <c r="N22" s="123">
        <f t="shared" ref="N22:N40" si="26">$E22*K22</f>
        <v>0</v>
      </c>
      <c r="O22" s="124"/>
    </row>
    <row r="23" s="71" customFormat="1" ht="36" outlineLevel="2" spans="1:15">
      <c r="A23" s="98">
        <v>4</v>
      </c>
      <c r="B23" s="107" t="s">
        <v>265</v>
      </c>
      <c r="C23" s="99" t="s">
        <v>495</v>
      </c>
      <c r="D23" s="98" t="s">
        <v>148</v>
      </c>
      <c r="E23" s="100">
        <v>211.8</v>
      </c>
      <c r="F23" s="110"/>
      <c r="G23" s="110"/>
      <c r="H23" s="111"/>
      <c r="I23" s="121">
        <f t="shared" si="21"/>
        <v>0</v>
      </c>
      <c r="J23" s="121">
        <f t="shared" si="22"/>
        <v>0</v>
      </c>
      <c r="K23" s="122">
        <f t="shared" si="23"/>
        <v>0</v>
      </c>
      <c r="L23" s="123">
        <f t="shared" si="24"/>
        <v>0</v>
      </c>
      <c r="M23" s="123">
        <f t="shared" si="25"/>
        <v>0</v>
      </c>
      <c r="N23" s="123">
        <f t="shared" si="26"/>
        <v>0</v>
      </c>
      <c r="O23" s="124"/>
    </row>
    <row r="24" s="71" customFormat="1" ht="36" outlineLevel="2" spans="1:15">
      <c r="A24" s="98">
        <v>5</v>
      </c>
      <c r="B24" s="107" t="s">
        <v>265</v>
      </c>
      <c r="C24" s="99" t="s">
        <v>496</v>
      </c>
      <c r="D24" s="98" t="s">
        <v>148</v>
      </c>
      <c r="E24" s="100">
        <v>352.2</v>
      </c>
      <c r="F24" s="110"/>
      <c r="G24" s="110"/>
      <c r="H24" s="111"/>
      <c r="I24" s="121">
        <f t="shared" si="21"/>
        <v>0</v>
      </c>
      <c r="J24" s="121">
        <f t="shared" si="22"/>
        <v>0</v>
      </c>
      <c r="K24" s="122">
        <f t="shared" si="23"/>
        <v>0</v>
      </c>
      <c r="L24" s="123">
        <f t="shared" si="24"/>
        <v>0</v>
      </c>
      <c r="M24" s="123">
        <f t="shared" si="25"/>
        <v>0</v>
      </c>
      <c r="N24" s="123">
        <f t="shared" si="26"/>
        <v>0</v>
      </c>
      <c r="O24" s="124"/>
    </row>
    <row r="25" s="71" customFormat="1" ht="36" outlineLevel="2" spans="1:15">
      <c r="A25" s="98">
        <v>6</v>
      </c>
      <c r="B25" s="107" t="s">
        <v>265</v>
      </c>
      <c r="C25" s="99" t="s">
        <v>497</v>
      </c>
      <c r="D25" s="98" t="s">
        <v>148</v>
      </c>
      <c r="E25" s="100">
        <v>156.2</v>
      </c>
      <c r="F25" s="110"/>
      <c r="G25" s="110"/>
      <c r="H25" s="111"/>
      <c r="I25" s="121">
        <f t="shared" si="21"/>
        <v>0</v>
      </c>
      <c r="J25" s="121">
        <f t="shared" si="22"/>
        <v>0</v>
      </c>
      <c r="K25" s="122">
        <f t="shared" si="23"/>
        <v>0</v>
      </c>
      <c r="L25" s="123">
        <f t="shared" si="24"/>
        <v>0</v>
      </c>
      <c r="M25" s="123">
        <f t="shared" si="25"/>
        <v>0</v>
      </c>
      <c r="N25" s="123">
        <f t="shared" si="26"/>
        <v>0</v>
      </c>
      <c r="O25" s="124"/>
    </row>
    <row r="26" s="71" customFormat="1" ht="36" outlineLevel="2" spans="1:15">
      <c r="A26" s="98">
        <v>7</v>
      </c>
      <c r="B26" s="107" t="s">
        <v>265</v>
      </c>
      <c r="C26" s="99" t="s">
        <v>498</v>
      </c>
      <c r="D26" s="98" t="s">
        <v>148</v>
      </c>
      <c r="E26" s="100">
        <v>1144.1</v>
      </c>
      <c r="F26" s="110"/>
      <c r="G26" s="110"/>
      <c r="H26" s="111"/>
      <c r="I26" s="121">
        <f t="shared" si="21"/>
        <v>0</v>
      </c>
      <c r="J26" s="121">
        <f t="shared" si="22"/>
        <v>0</v>
      </c>
      <c r="K26" s="122">
        <f t="shared" si="23"/>
        <v>0</v>
      </c>
      <c r="L26" s="123">
        <f t="shared" si="24"/>
        <v>0</v>
      </c>
      <c r="M26" s="123">
        <f t="shared" si="25"/>
        <v>0</v>
      </c>
      <c r="N26" s="123">
        <f t="shared" si="26"/>
        <v>0</v>
      </c>
      <c r="O26" s="124"/>
    </row>
    <row r="27" s="71" customFormat="1" ht="36" outlineLevel="2" spans="1:15">
      <c r="A27" s="98">
        <v>8</v>
      </c>
      <c r="B27" s="107" t="s">
        <v>265</v>
      </c>
      <c r="C27" s="99" t="s">
        <v>499</v>
      </c>
      <c r="D27" s="98" t="s">
        <v>148</v>
      </c>
      <c r="E27" s="100">
        <v>255.4</v>
      </c>
      <c r="F27" s="110"/>
      <c r="G27" s="110"/>
      <c r="H27" s="111"/>
      <c r="I27" s="121">
        <f t="shared" si="21"/>
        <v>0</v>
      </c>
      <c r="J27" s="121">
        <f t="shared" si="22"/>
        <v>0</v>
      </c>
      <c r="K27" s="122">
        <f t="shared" si="23"/>
        <v>0</v>
      </c>
      <c r="L27" s="123">
        <f t="shared" si="24"/>
        <v>0</v>
      </c>
      <c r="M27" s="123">
        <f t="shared" si="25"/>
        <v>0</v>
      </c>
      <c r="N27" s="123">
        <f t="shared" si="26"/>
        <v>0</v>
      </c>
      <c r="O27" s="124"/>
    </row>
    <row r="28" s="71" customFormat="1" ht="36" outlineLevel="2" spans="1:15">
      <c r="A28" s="98">
        <v>9</v>
      </c>
      <c r="B28" s="107" t="s">
        <v>265</v>
      </c>
      <c r="C28" s="99" t="s">
        <v>500</v>
      </c>
      <c r="D28" s="98" t="s">
        <v>148</v>
      </c>
      <c r="E28" s="100">
        <v>966</v>
      </c>
      <c r="F28" s="101"/>
      <c r="G28" s="101"/>
      <c r="H28" s="102"/>
      <c r="I28" s="121">
        <f t="shared" si="21"/>
        <v>0</v>
      </c>
      <c r="J28" s="121">
        <f t="shared" si="22"/>
        <v>0</v>
      </c>
      <c r="K28" s="122">
        <f t="shared" si="23"/>
        <v>0</v>
      </c>
      <c r="L28" s="123">
        <f t="shared" si="24"/>
        <v>0</v>
      </c>
      <c r="M28" s="123">
        <f t="shared" si="25"/>
        <v>0</v>
      </c>
      <c r="N28" s="123">
        <f t="shared" si="26"/>
        <v>0</v>
      </c>
      <c r="O28" s="124"/>
    </row>
    <row r="29" s="71" customFormat="1" ht="36" outlineLevel="2" spans="1:15">
      <c r="A29" s="98">
        <v>10</v>
      </c>
      <c r="B29" s="107" t="s">
        <v>265</v>
      </c>
      <c r="C29" s="99" t="s">
        <v>501</v>
      </c>
      <c r="D29" s="98" t="s">
        <v>148</v>
      </c>
      <c r="E29" s="100">
        <v>1340.7</v>
      </c>
      <c r="F29" s="101"/>
      <c r="G29" s="101"/>
      <c r="H29" s="102"/>
      <c r="I29" s="121">
        <f t="shared" si="21"/>
        <v>0</v>
      </c>
      <c r="J29" s="121">
        <f t="shared" si="22"/>
        <v>0</v>
      </c>
      <c r="K29" s="122">
        <f t="shared" si="23"/>
        <v>0</v>
      </c>
      <c r="L29" s="123">
        <f t="shared" si="24"/>
        <v>0</v>
      </c>
      <c r="M29" s="123">
        <f t="shared" si="25"/>
        <v>0</v>
      </c>
      <c r="N29" s="123">
        <f t="shared" si="26"/>
        <v>0</v>
      </c>
      <c r="O29" s="124"/>
    </row>
    <row r="30" s="71" customFormat="1" ht="36" outlineLevel="2" spans="1:15">
      <c r="A30" s="98">
        <v>11</v>
      </c>
      <c r="B30" s="107" t="s">
        <v>265</v>
      </c>
      <c r="C30" s="99" t="s">
        <v>502</v>
      </c>
      <c r="D30" s="98" t="s">
        <v>148</v>
      </c>
      <c r="E30" s="100">
        <v>208.9</v>
      </c>
      <c r="F30" s="110"/>
      <c r="G30" s="110"/>
      <c r="H30" s="111"/>
      <c r="I30" s="121">
        <f t="shared" si="21"/>
        <v>0</v>
      </c>
      <c r="J30" s="121">
        <f t="shared" si="22"/>
        <v>0</v>
      </c>
      <c r="K30" s="122">
        <f t="shared" si="23"/>
        <v>0</v>
      </c>
      <c r="L30" s="123">
        <f t="shared" si="24"/>
        <v>0</v>
      </c>
      <c r="M30" s="123">
        <f t="shared" si="25"/>
        <v>0</v>
      </c>
      <c r="N30" s="123">
        <f t="shared" si="26"/>
        <v>0</v>
      </c>
      <c r="O30" s="124"/>
    </row>
    <row r="31" s="71" customFormat="1" ht="36" outlineLevel="2" spans="1:15">
      <c r="A31" s="98">
        <v>12</v>
      </c>
      <c r="B31" s="107" t="s">
        <v>265</v>
      </c>
      <c r="C31" s="99" t="s">
        <v>503</v>
      </c>
      <c r="D31" s="98" t="s">
        <v>148</v>
      </c>
      <c r="E31" s="100">
        <v>151.1</v>
      </c>
      <c r="F31" s="110"/>
      <c r="G31" s="110"/>
      <c r="H31" s="111"/>
      <c r="I31" s="121">
        <f t="shared" si="21"/>
        <v>0</v>
      </c>
      <c r="J31" s="121">
        <f t="shared" si="22"/>
        <v>0</v>
      </c>
      <c r="K31" s="122">
        <f t="shared" si="23"/>
        <v>0</v>
      </c>
      <c r="L31" s="123">
        <f t="shared" si="24"/>
        <v>0</v>
      </c>
      <c r="M31" s="123">
        <f t="shared" si="25"/>
        <v>0</v>
      </c>
      <c r="N31" s="123">
        <f t="shared" si="26"/>
        <v>0</v>
      </c>
      <c r="O31" s="124"/>
    </row>
    <row r="32" s="71" customFormat="1" ht="60" outlineLevel="2" spans="1:15">
      <c r="A32" s="98">
        <v>13</v>
      </c>
      <c r="B32" s="107" t="s">
        <v>275</v>
      </c>
      <c r="C32" s="99" t="s">
        <v>504</v>
      </c>
      <c r="D32" s="98" t="s">
        <v>148</v>
      </c>
      <c r="E32" s="100">
        <v>288</v>
      </c>
      <c r="F32" s="110"/>
      <c r="G32" s="110"/>
      <c r="H32" s="111"/>
      <c r="I32" s="121">
        <f t="shared" si="21"/>
        <v>0</v>
      </c>
      <c r="J32" s="121">
        <f t="shared" si="22"/>
        <v>0</v>
      </c>
      <c r="K32" s="122">
        <f t="shared" si="23"/>
        <v>0</v>
      </c>
      <c r="L32" s="123">
        <f t="shared" si="24"/>
        <v>0</v>
      </c>
      <c r="M32" s="123">
        <f t="shared" si="25"/>
        <v>0</v>
      </c>
      <c r="N32" s="123">
        <f t="shared" si="26"/>
        <v>0</v>
      </c>
      <c r="O32" s="124"/>
    </row>
    <row r="33" s="71" customFormat="1" ht="78.75" outlineLevel="2" spans="1:15">
      <c r="A33" s="98">
        <v>14</v>
      </c>
      <c r="B33" s="107" t="s">
        <v>286</v>
      </c>
      <c r="C33" s="112" t="s">
        <v>287</v>
      </c>
      <c r="D33" s="98" t="s">
        <v>148</v>
      </c>
      <c r="E33" s="100">
        <v>3961.8</v>
      </c>
      <c r="F33" s="110"/>
      <c r="G33" s="110"/>
      <c r="H33" s="111"/>
      <c r="I33" s="121">
        <f t="shared" si="21"/>
        <v>0</v>
      </c>
      <c r="J33" s="121">
        <f t="shared" si="22"/>
        <v>0</v>
      </c>
      <c r="K33" s="122">
        <f t="shared" si="23"/>
        <v>0</v>
      </c>
      <c r="L33" s="123">
        <f t="shared" si="24"/>
        <v>0</v>
      </c>
      <c r="M33" s="123">
        <f t="shared" si="25"/>
        <v>0</v>
      </c>
      <c r="N33" s="123">
        <f t="shared" si="26"/>
        <v>0</v>
      </c>
      <c r="O33" s="124"/>
    </row>
    <row r="34" s="71" customFormat="1" ht="78.75" outlineLevel="2" spans="1:15">
      <c r="A34" s="98">
        <v>15</v>
      </c>
      <c r="B34" s="107" t="s">
        <v>505</v>
      </c>
      <c r="C34" s="112" t="s">
        <v>506</v>
      </c>
      <c r="D34" s="98" t="s">
        <v>148</v>
      </c>
      <c r="E34" s="100">
        <v>21</v>
      </c>
      <c r="F34" s="110"/>
      <c r="G34" s="110"/>
      <c r="H34" s="111"/>
      <c r="I34" s="121">
        <f t="shared" si="21"/>
        <v>0</v>
      </c>
      <c r="J34" s="121">
        <f t="shared" si="22"/>
        <v>0</v>
      </c>
      <c r="K34" s="122">
        <f t="shared" si="23"/>
        <v>0</v>
      </c>
      <c r="L34" s="123">
        <f t="shared" si="24"/>
        <v>0</v>
      </c>
      <c r="M34" s="123">
        <f t="shared" si="25"/>
        <v>0</v>
      </c>
      <c r="N34" s="123">
        <f t="shared" si="26"/>
        <v>0</v>
      </c>
      <c r="O34" s="124"/>
    </row>
    <row r="35" s="71" customFormat="1" ht="78.75" outlineLevel="2" spans="1:15">
      <c r="A35" s="98">
        <v>16</v>
      </c>
      <c r="B35" s="107" t="s">
        <v>507</v>
      </c>
      <c r="C35" s="112" t="s">
        <v>508</v>
      </c>
      <c r="D35" s="98" t="s">
        <v>148</v>
      </c>
      <c r="E35" s="100">
        <v>1793.3</v>
      </c>
      <c r="F35" s="110"/>
      <c r="G35" s="110"/>
      <c r="H35" s="111"/>
      <c r="I35" s="121">
        <f t="shared" si="21"/>
        <v>0</v>
      </c>
      <c r="J35" s="121">
        <f t="shared" si="22"/>
        <v>0</v>
      </c>
      <c r="K35" s="122">
        <f t="shared" si="23"/>
        <v>0</v>
      </c>
      <c r="L35" s="123">
        <f t="shared" si="24"/>
        <v>0</v>
      </c>
      <c r="M35" s="123">
        <f t="shared" si="25"/>
        <v>0</v>
      </c>
      <c r="N35" s="123">
        <f t="shared" si="26"/>
        <v>0</v>
      </c>
      <c r="O35" s="124"/>
    </row>
    <row r="36" s="71" customFormat="1" ht="78.75" outlineLevel="2" spans="1:15">
      <c r="A36" s="98">
        <v>17</v>
      </c>
      <c r="B36" s="107" t="s">
        <v>509</v>
      </c>
      <c r="C36" s="112" t="s">
        <v>510</v>
      </c>
      <c r="D36" s="98" t="s">
        <v>148</v>
      </c>
      <c r="E36" s="100">
        <v>285.6</v>
      </c>
      <c r="F36" s="110"/>
      <c r="G36" s="110"/>
      <c r="H36" s="111"/>
      <c r="I36" s="121">
        <f t="shared" si="21"/>
        <v>0</v>
      </c>
      <c r="J36" s="121">
        <f t="shared" si="22"/>
        <v>0</v>
      </c>
      <c r="K36" s="122">
        <f t="shared" si="23"/>
        <v>0</v>
      </c>
      <c r="L36" s="123">
        <f t="shared" si="24"/>
        <v>0</v>
      </c>
      <c r="M36" s="123">
        <f t="shared" si="25"/>
        <v>0</v>
      </c>
      <c r="N36" s="123">
        <f t="shared" si="26"/>
        <v>0</v>
      </c>
      <c r="O36" s="124"/>
    </row>
    <row r="37" s="71" customFormat="1" ht="60" outlineLevel="2" spans="1:15">
      <c r="A37" s="98">
        <v>18</v>
      </c>
      <c r="B37" s="107" t="s">
        <v>511</v>
      </c>
      <c r="C37" s="113" t="s">
        <v>512</v>
      </c>
      <c r="D37" s="98" t="s">
        <v>195</v>
      </c>
      <c r="E37" s="100">
        <v>12</v>
      </c>
      <c r="F37" s="110"/>
      <c r="G37" s="110"/>
      <c r="H37" s="111"/>
      <c r="I37" s="121">
        <f t="shared" si="21"/>
        <v>0</v>
      </c>
      <c r="J37" s="121">
        <f t="shared" si="22"/>
        <v>0</v>
      </c>
      <c r="K37" s="122">
        <f t="shared" si="23"/>
        <v>0</v>
      </c>
      <c r="L37" s="123">
        <f t="shared" si="24"/>
        <v>0</v>
      </c>
      <c r="M37" s="123">
        <f t="shared" si="25"/>
        <v>0</v>
      </c>
      <c r="N37" s="123">
        <f t="shared" si="26"/>
        <v>0</v>
      </c>
      <c r="O37" s="124"/>
    </row>
    <row r="38" s="71" customFormat="1" ht="70.9" customHeight="1" outlineLevel="2" spans="1:15">
      <c r="A38" s="98">
        <v>19</v>
      </c>
      <c r="B38" s="107" t="s">
        <v>511</v>
      </c>
      <c r="C38" s="113" t="s">
        <v>513</v>
      </c>
      <c r="D38" s="98" t="s">
        <v>195</v>
      </c>
      <c r="E38" s="100">
        <v>36</v>
      </c>
      <c r="F38" s="110"/>
      <c r="G38" s="110"/>
      <c r="H38" s="111"/>
      <c r="I38" s="121">
        <f t="shared" si="21"/>
        <v>0</v>
      </c>
      <c r="J38" s="121">
        <f t="shared" si="22"/>
        <v>0</v>
      </c>
      <c r="K38" s="122">
        <f t="shared" si="23"/>
        <v>0</v>
      </c>
      <c r="L38" s="123">
        <f t="shared" si="24"/>
        <v>0</v>
      </c>
      <c r="M38" s="123">
        <f t="shared" si="25"/>
        <v>0</v>
      </c>
      <c r="N38" s="123">
        <f t="shared" si="26"/>
        <v>0</v>
      </c>
      <c r="O38" s="124"/>
    </row>
    <row r="39" s="71" customFormat="1" ht="45" outlineLevel="2" spans="1:15">
      <c r="A39" s="98">
        <v>20</v>
      </c>
      <c r="B39" s="114" t="s">
        <v>335</v>
      </c>
      <c r="C39" s="104" t="s">
        <v>514</v>
      </c>
      <c r="D39" s="98" t="s">
        <v>337</v>
      </c>
      <c r="E39" s="100">
        <v>21</v>
      </c>
      <c r="F39" s="101"/>
      <c r="G39" s="101"/>
      <c r="H39" s="102"/>
      <c r="I39" s="121">
        <f t="shared" si="21"/>
        <v>0</v>
      </c>
      <c r="J39" s="121">
        <f t="shared" si="22"/>
        <v>0</v>
      </c>
      <c r="K39" s="122">
        <f t="shared" si="23"/>
        <v>0</v>
      </c>
      <c r="L39" s="123">
        <f t="shared" si="24"/>
        <v>0</v>
      </c>
      <c r="M39" s="123">
        <f t="shared" si="25"/>
        <v>0</v>
      </c>
      <c r="N39" s="123">
        <f t="shared" si="26"/>
        <v>0</v>
      </c>
      <c r="O39" s="124"/>
    </row>
    <row r="40" s="71" customFormat="1" ht="36" outlineLevel="2" spans="1:15">
      <c r="A40" s="98">
        <v>21</v>
      </c>
      <c r="B40" s="98" t="s">
        <v>228</v>
      </c>
      <c r="C40" s="106" t="s">
        <v>515</v>
      </c>
      <c r="D40" s="98" t="s">
        <v>163</v>
      </c>
      <c r="E40" s="100">
        <v>871.1</v>
      </c>
      <c r="F40" s="101"/>
      <c r="G40" s="101"/>
      <c r="H40" s="102"/>
      <c r="I40" s="121">
        <f t="shared" si="21"/>
        <v>0</v>
      </c>
      <c r="J40" s="121">
        <f t="shared" si="22"/>
        <v>0</v>
      </c>
      <c r="K40" s="122">
        <f t="shared" si="23"/>
        <v>0</v>
      </c>
      <c r="L40" s="123">
        <f t="shared" si="24"/>
        <v>0</v>
      </c>
      <c r="M40" s="123">
        <f t="shared" si="25"/>
        <v>0</v>
      </c>
      <c r="N40" s="123">
        <f t="shared" si="26"/>
        <v>0</v>
      </c>
      <c r="O40" s="124"/>
    </row>
    <row r="41" s="70" customFormat="1" ht="23.25" customHeight="1" outlineLevel="1" spans="1:15">
      <c r="A41" s="93" t="s">
        <v>232</v>
      </c>
      <c r="B41" s="94" t="s">
        <v>516</v>
      </c>
      <c r="C41" s="95"/>
      <c r="D41" s="96"/>
      <c r="E41" s="97"/>
      <c r="F41" s="96"/>
      <c r="G41" s="96"/>
      <c r="H41" s="96"/>
      <c r="I41" s="96"/>
      <c r="J41" s="96"/>
      <c r="K41" s="96"/>
      <c r="L41" s="120">
        <f>SUM(L42:L46)</f>
        <v>0</v>
      </c>
      <c r="M41" s="120">
        <f t="shared" ref="M41:N41" si="27">SUM(M42:M46)</f>
        <v>0</v>
      </c>
      <c r="N41" s="120">
        <f t="shared" si="27"/>
        <v>0</v>
      </c>
      <c r="O41" s="96"/>
    </row>
    <row r="42" s="71" customFormat="1" ht="90" outlineLevel="2" spans="1:15">
      <c r="A42" s="98">
        <v>1</v>
      </c>
      <c r="B42" s="107" t="s">
        <v>517</v>
      </c>
      <c r="C42" s="112" t="s">
        <v>518</v>
      </c>
      <c r="D42" s="98" t="s">
        <v>148</v>
      </c>
      <c r="E42" s="100">
        <v>1259.4</v>
      </c>
      <c r="F42" s="115"/>
      <c r="G42" s="115"/>
      <c r="H42" s="111"/>
      <c r="I42" s="121">
        <f t="shared" ref="I42:I46" si="28">SUM(F42:H42)</f>
        <v>0</v>
      </c>
      <c r="J42" s="121">
        <f t="shared" ref="J42:J46" si="29">I42*11%</f>
        <v>0</v>
      </c>
      <c r="K42" s="122">
        <f t="shared" ref="K42:K46" si="30">I42+J42</f>
        <v>0</v>
      </c>
      <c r="L42" s="123">
        <f t="shared" ref="L42:L46" si="31">$E42*I42</f>
        <v>0</v>
      </c>
      <c r="M42" s="123">
        <f t="shared" ref="M42:M46" si="32">$E42*J42</f>
        <v>0</v>
      </c>
      <c r="N42" s="123">
        <f t="shared" ref="N42:N46" si="33">$E42*K42</f>
        <v>0</v>
      </c>
      <c r="O42" s="124"/>
    </row>
    <row r="43" s="71" customFormat="1" ht="90" outlineLevel="2" spans="1:15">
      <c r="A43" s="98">
        <v>2</v>
      </c>
      <c r="B43" s="107" t="s">
        <v>519</v>
      </c>
      <c r="C43" s="112" t="s">
        <v>520</v>
      </c>
      <c r="D43" s="98" t="s">
        <v>148</v>
      </c>
      <c r="E43" s="100">
        <v>274.8</v>
      </c>
      <c r="F43" s="115"/>
      <c r="G43" s="115"/>
      <c r="H43" s="111"/>
      <c r="I43" s="121">
        <f t="shared" si="28"/>
        <v>0</v>
      </c>
      <c r="J43" s="121">
        <f t="shared" si="29"/>
        <v>0</v>
      </c>
      <c r="K43" s="122">
        <f t="shared" si="30"/>
        <v>0</v>
      </c>
      <c r="L43" s="123">
        <f t="shared" si="31"/>
        <v>0</v>
      </c>
      <c r="M43" s="123">
        <f t="shared" si="32"/>
        <v>0</v>
      </c>
      <c r="N43" s="123">
        <f t="shared" si="33"/>
        <v>0</v>
      </c>
      <c r="O43" s="124"/>
    </row>
    <row r="44" s="71" customFormat="1" ht="90" outlineLevel="2" spans="1:15">
      <c r="A44" s="98">
        <v>3</v>
      </c>
      <c r="B44" s="107" t="s">
        <v>521</v>
      </c>
      <c r="C44" s="112" t="s">
        <v>522</v>
      </c>
      <c r="D44" s="98" t="s">
        <v>148</v>
      </c>
      <c r="E44" s="100">
        <v>3439.2</v>
      </c>
      <c r="F44" s="115"/>
      <c r="G44" s="115"/>
      <c r="H44" s="111"/>
      <c r="I44" s="121">
        <f t="shared" ref="I44:I46" si="34">SUM(F44:H44)</f>
        <v>0</v>
      </c>
      <c r="J44" s="121">
        <f t="shared" ref="J44:J46" si="35">I44*11%</f>
        <v>0</v>
      </c>
      <c r="K44" s="122">
        <f t="shared" ref="K44:K46" si="36">I44+J44</f>
        <v>0</v>
      </c>
      <c r="L44" s="123">
        <f t="shared" ref="L44:L46" si="37">$E44*I44</f>
        <v>0</v>
      </c>
      <c r="M44" s="123">
        <f t="shared" ref="M44:M46" si="38">$E44*J44</f>
        <v>0</v>
      </c>
      <c r="N44" s="123">
        <f t="shared" ref="N44:N46" si="39">$E44*K44</f>
        <v>0</v>
      </c>
      <c r="O44" s="124"/>
    </row>
    <row r="45" s="71" customFormat="1" ht="45" outlineLevel="2" spans="1:15">
      <c r="A45" s="98">
        <v>4</v>
      </c>
      <c r="B45" s="114" t="s">
        <v>523</v>
      </c>
      <c r="C45" s="104" t="s">
        <v>524</v>
      </c>
      <c r="D45" s="98" t="s">
        <v>337</v>
      </c>
      <c r="E45" s="100">
        <v>11</v>
      </c>
      <c r="F45" s="101"/>
      <c r="G45" s="101"/>
      <c r="H45" s="102"/>
      <c r="I45" s="121">
        <f t="shared" si="34"/>
        <v>0</v>
      </c>
      <c r="J45" s="121">
        <f t="shared" si="35"/>
        <v>0</v>
      </c>
      <c r="K45" s="122">
        <f t="shared" si="36"/>
        <v>0</v>
      </c>
      <c r="L45" s="123">
        <f t="shared" si="37"/>
        <v>0</v>
      </c>
      <c r="M45" s="123">
        <f t="shared" si="38"/>
        <v>0</v>
      </c>
      <c r="N45" s="123">
        <f t="shared" si="39"/>
        <v>0</v>
      </c>
      <c r="O45" s="124"/>
    </row>
    <row r="46" s="71" customFormat="1" ht="36" outlineLevel="2" spans="1:15">
      <c r="A46" s="98">
        <v>5</v>
      </c>
      <c r="B46" s="98" t="s">
        <v>228</v>
      </c>
      <c r="C46" s="106" t="s">
        <v>515</v>
      </c>
      <c r="D46" s="98" t="s">
        <v>163</v>
      </c>
      <c r="E46" s="100">
        <v>525.6</v>
      </c>
      <c r="F46" s="101"/>
      <c r="G46" s="101"/>
      <c r="H46" s="102"/>
      <c r="I46" s="121">
        <f t="shared" si="34"/>
        <v>0</v>
      </c>
      <c r="J46" s="121">
        <f t="shared" si="35"/>
        <v>0</v>
      </c>
      <c r="K46" s="122">
        <f t="shared" si="36"/>
        <v>0</v>
      </c>
      <c r="L46" s="123">
        <f t="shared" si="37"/>
        <v>0</v>
      </c>
      <c r="M46" s="123">
        <f t="shared" si="38"/>
        <v>0</v>
      </c>
      <c r="N46" s="123">
        <f t="shared" si="39"/>
        <v>0</v>
      </c>
      <c r="O46" s="124"/>
    </row>
  </sheetData>
  <autoFilter ref="A3:P46"/>
  <mergeCells count="13">
    <mergeCell ref="A1:O1"/>
    <mergeCell ref="F2:I2"/>
    <mergeCell ref="L2:N2"/>
    <mergeCell ref="B4:C4"/>
    <mergeCell ref="B5:C5"/>
    <mergeCell ref="B19:C19"/>
    <mergeCell ref="B41:C41"/>
    <mergeCell ref="A2:A3"/>
    <mergeCell ref="D2:D3"/>
    <mergeCell ref="E2:E3"/>
    <mergeCell ref="K2:K3"/>
    <mergeCell ref="O2:O3"/>
    <mergeCell ref="B2:C3"/>
  </mergeCells>
  <pageMargins left="0.118055555555556" right="0.118055555555556" top="0.196527777777778" bottom="0" header="0" footer="0"/>
  <pageSetup paperSize="9" orientation="landscape"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2"/>
  <sheetViews>
    <sheetView workbookViewId="0">
      <selection activeCell="G31" sqref="G31"/>
    </sheetView>
  </sheetViews>
  <sheetFormatPr defaultColWidth="9" defaultRowHeight="20.1" customHeight="1" outlineLevelCol="4"/>
  <cols>
    <col min="1" max="1" width="9" style="53"/>
    <col min="2" max="2" width="24.5" style="53" customWidth="1"/>
    <col min="3" max="3" width="8.25" style="53" customWidth="1"/>
    <col min="4" max="4" width="9" style="53"/>
    <col min="5" max="5" width="40.375" style="53" customWidth="1"/>
    <col min="6" max="257" width="9" style="53"/>
    <col min="258" max="258" width="24.5" style="53" customWidth="1"/>
    <col min="259" max="259" width="8.25" style="53" customWidth="1"/>
    <col min="260" max="260" width="9" style="53"/>
    <col min="261" max="261" width="34" style="53" customWidth="1"/>
    <col min="262" max="513" width="9" style="53"/>
    <col min="514" max="514" width="24.5" style="53" customWidth="1"/>
    <col min="515" max="515" width="8.25" style="53" customWidth="1"/>
    <col min="516" max="516" width="9" style="53"/>
    <col min="517" max="517" width="34" style="53" customWidth="1"/>
    <col min="518" max="769" width="9" style="53"/>
    <col min="770" max="770" width="24.5" style="53" customWidth="1"/>
    <col min="771" max="771" width="8.25" style="53" customWidth="1"/>
    <col min="772" max="772" width="9" style="53"/>
    <col min="773" max="773" width="34" style="53" customWidth="1"/>
    <col min="774" max="1025" width="9" style="53"/>
    <col min="1026" max="1026" width="24.5" style="53" customWidth="1"/>
    <col min="1027" max="1027" width="8.25" style="53" customWidth="1"/>
    <col min="1028" max="1028" width="9" style="53"/>
    <col min="1029" max="1029" width="34" style="53" customWidth="1"/>
    <col min="1030" max="1281" width="9" style="53"/>
    <col min="1282" max="1282" width="24.5" style="53" customWidth="1"/>
    <col min="1283" max="1283" width="8.25" style="53" customWidth="1"/>
    <col min="1284" max="1284" width="9" style="53"/>
    <col min="1285" max="1285" width="34" style="53" customWidth="1"/>
    <col min="1286" max="1537" width="9" style="53"/>
    <col min="1538" max="1538" width="24.5" style="53" customWidth="1"/>
    <col min="1539" max="1539" width="8.25" style="53" customWidth="1"/>
    <col min="1540" max="1540" width="9" style="53"/>
    <col min="1541" max="1541" width="34" style="53" customWidth="1"/>
    <col min="1542" max="1793" width="9" style="53"/>
    <col min="1794" max="1794" width="24.5" style="53" customWidth="1"/>
    <col min="1795" max="1795" width="8.25" style="53" customWidth="1"/>
    <col min="1796" max="1796" width="9" style="53"/>
    <col min="1797" max="1797" width="34" style="53" customWidth="1"/>
    <col min="1798" max="2049" width="9" style="53"/>
    <col min="2050" max="2050" width="24.5" style="53" customWidth="1"/>
    <col min="2051" max="2051" width="8.25" style="53" customWidth="1"/>
    <col min="2052" max="2052" width="9" style="53"/>
    <col min="2053" max="2053" width="34" style="53" customWidth="1"/>
    <col min="2054" max="2305" width="9" style="53"/>
    <col min="2306" max="2306" width="24.5" style="53" customWidth="1"/>
    <col min="2307" max="2307" width="8.25" style="53" customWidth="1"/>
    <col min="2308" max="2308" width="9" style="53"/>
    <col min="2309" max="2309" width="34" style="53" customWidth="1"/>
    <col min="2310" max="2561" width="9" style="53"/>
    <col min="2562" max="2562" width="24.5" style="53" customWidth="1"/>
    <col min="2563" max="2563" width="8.25" style="53" customWidth="1"/>
    <col min="2564" max="2564" width="9" style="53"/>
    <col min="2565" max="2565" width="34" style="53" customWidth="1"/>
    <col min="2566" max="2817" width="9" style="53"/>
    <col min="2818" max="2818" width="24.5" style="53" customWidth="1"/>
    <col min="2819" max="2819" width="8.25" style="53" customWidth="1"/>
    <col min="2820" max="2820" width="9" style="53"/>
    <col min="2821" max="2821" width="34" style="53" customWidth="1"/>
    <col min="2822" max="3073" width="9" style="53"/>
    <col min="3074" max="3074" width="24.5" style="53" customWidth="1"/>
    <col min="3075" max="3075" width="8.25" style="53" customWidth="1"/>
    <col min="3076" max="3076" width="9" style="53"/>
    <col min="3077" max="3077" width="34" style="53" customWidth="1"/>
    <col min="3078" max="3329" width="9" style="53"/>
    <col min="3330" max="3330" width="24.5" style="53" customWidth="1"/>
    <col min="3331" max="3331" width="8.25" style="53" customWidth="1"/>
    <col min="3332" max="3332" width="9" style="53"/>
    <col min="3333" max="3333" width="34" style="53" customWidth="1"/>
    <col min="3334" max="3585" width="9" style="53"/>
    <col min="3586" max="3586" width="24.5" style="53" customWidth="1"/>
    <col min="3587" max="3587" width="8.25" style="53" customWidth="1"/>
    <col min="3588" max="3588" width="9" style="53"/>
    <col min="3589" max="3589" width="34" style="53" customWidth="1"/>
    <col min="3590" max="3841" width="9" style="53"/>
    <col min="3842" max="3842" width="24.5" style="53" customWidth="1"/>
    <col min="3843" max="3843" width="8.25" style="53" customWidth="1"/>
    <col min="3844" max="3844" width="9" style="53"/>
    <col min="3845" max="3845" width="34" style="53" customWidth="1"/>
    <col min="3846" max="4097" width="9" style="53"/>
    <col min="4098" max="4098" width="24.5" style="53" customWidth="1"/>
    <col min="4099" max="4099" width="8.25" style="53" customWidth="1"/>
    <col min="4100" max="4100" width="9" style="53"/>
    <col min="4101" max="4101" width="34" style="53" customWidth="1"/>
    <col min="4102" max="4353" width="9" style="53"/>
    <col min="4354" max="4354" width="24.5" style="53" customWidth="1"/>
    <col min="4355" max="4355" width="8.25" style="53" customWidth="1"/>
    <col min="4356" max="4356" width="9" style="53"/>
    <col min="4357" max="4357" width="34" style="53" customWidth="1"/>
    <col min="4358" max="4609" width="9" style="53"/>
    <col min="4610" max="4610" width="24.5" style="53" customWidth="1"/>
    <col min="4611" max="4611" width="8.25" style="53" customWidth="1"/>
    <col min="4612" max="4612" width="9" style="53"/>
    <col min="4613" max="4613" width="34" style="53" customWidth="1"/>
    <col min="4614" max="4865" width="9" style="53"/>
    <col min="4866" max="4866" width="24.5" style="53" customWidth="1"/>
    <col min="4867" max="4867" width="8.25" style="53" customWidth="1"/>
    <col min="4868" max="4868" width="9" style="53"/>
    <col min="4869" max="4869" width="34" style="53" customWidth="1"/>
    <col min="4870" max="5121" width="9" style="53"/>
    <col min="5122" max="5122" width="24.5" style="53" customWidth="1"/>
    <col min="5123" max="5123" width="8.25" style="53" customWidth="1"/>
    <col min="5124" max="5124" width="9" style="53"/>
    <col min="5125" max="5125" width="34" style="53" customWidth="1"/>
    <col min="5126" max="5377" width="9" style="53"/>
    <col min="5378" max="5378" width="24.5" style="53" customWidth="1"/>
    <col min="5379" max="5379" width="8.25" style="53" customWidth="1"/>
    <col min="5380" max="5380" width="9" style="53"/>
    <col min="5381" max="5381" width="34" style="53" customWidth="1"/>
    <col min="5382" max="5633" width="9" style="53"/>
    <col min="5634" max="5634" width="24.5" style="53" customWidth="1"/>
    <col min="5635" max="5635" width="8.25" style="53" customWidth="1"/>
    <col min="5636" max="5636" width="9" style="53"/>
    <col min="5637" max="5637" width="34" style="53" customWidth="1"/>
    <col min="5638" max="5889" width="9" style="53"/>
    <col min="5890" max="5890" width="24.5" style="53" customWidth="1"/>
    <col min="5891" max="5891" width="8.25" style="53" customWidth="1"/>
    <col min="5892" max="5892" width="9" style="53"/>
    <col min="5893" max="5893" width="34" style="53" customWidth="1"/>
    <col min="5894" max="6145" width="9" style="53"/>
    <col min="6146" max="6146" width="24.5" style="53" customWidth="1"/>
    <col min="6147" max="6147" width="8.25" style="53" customWidth="1"/>
    <col min="6148" max="6148" width="9" style="53"/>
    <col min="6149" max="6149" width="34" style="53" customWidth="1"/>
    <col min="6150" max="6401" width="9" style="53"/>
    <col min="6402" max="6402" width="24.5" style="53" customWidth="1"/>
    <col min="6403" max="6403" width="8.25" style="53" customWidth="1"/>
    <col min="6404" max="6404" width="9" style="53"/>
    <col min="6405" max="6405" width="34" style="53" customWidth="1"/>
    <col min="6406" max="6657" width="9" style="53"/>
    <col min="6658" max="6658" width="24.5" style="53" customWidth="1"/>
    <col min="6659" max="6659" width="8.25" style="53" customWidth="1"/>
    <col min="6660" max="6660" width="9" style="53"/>
    <col min="6661" max="6661" width="34" style="53" customWidth="1"/>
    <col min="6662" max="6913" width="9" style="53"/>
    <col min="6914" max="6914" width="24.5" style="53" customWidth="1"/>
    <col min="6915" max="6915" width="8.25" style="53" customWidth="1"/>
    <col min="6916" max="6916" width="9" style="53"/>
    <col min="6917" max="6917" width="34" style="53" customWidth="1"/>
    <col min="6918" max="7169" width="9" style="53"/>
    <col min="7170" max="7170" width="24.5" style="53" customWidth="1"/>
    <col min="7171" max="7171" width="8.25" style="53" customWidth="1"/>
    <col min="7172" max="7172" width="9" style="53"/>
    <col min="7173" max="7173" width="34" style="53" customWidth="1"/>
    <col min="7174" max="7425" width="9" style="53"/>
    <col min="7426" max="7426" width="24.5" style="53" customWidth="1"/>
    <col min="7427" max="7427" width="8.25" style="53" customWidth="1"/>
    <col min="7428" max="7428" width="9" style="53"/>
    <col min="7429" max="7429" width="34" style="53" customWidth="1"/>
    <col min="7430" max="7681" width="9" style="53"/>
    <col min="7682" max="7682" width="24.5" style="53" customWidth="1"/>
    <col min="7683" max="7683" width="8.25" style="53" customWidth="1"/>
    <col min="7684" max="7684" width="9" style="53"/>
    <col min="7685" max="7685" width="34" style="53" customWidth="1"/>
    <col min="7686" max="7937" width="9" style="53"/>
    <col min="7938" max="7938" width="24.5" style="53" customWidth="1"/>
    <col min="7939" max="7939" width="8.25" style="53" customWidth="1"/>
    <col min="7940" max="7940" width="9" style="53"/>
    <col min="7941" max="7941" width="34" style="53" customWidth="1"/>
    <col min="7942" max="8193" width="9" style="53"/>
    <col min="8194" max="8194" width="24.5" style="53" customWidth="1"/>
    <col min="8195" max="8195" width="8.25" style="53" customWidth="1"/>
    <col min="8196" max="8196" width="9" style="53"/>
    <col min="8197" max="8197" width="34" style="53" customWidth="1"/>
    <col min="8198" max="8449" width="9" style="53"/>
    <col min="8450" max="8450" width="24.5" style="53" customWidth="1"/>
    <col min="8451" max="8451" width="8.25" style="53" customWidth="1"/>
    <col min="8452" max="8452" width="9" style="53"/>
    <col min="8453" max="8453" width="34" style="53" customWidth="1"/>
    <col min="8454" max="8705" width="9" style="53"/>
    <col min="8706" max="8706" width="24.5" style="53" customWidth="1"/>
    <col min="8707" max="8707" width="8.25" style="53" customWidth="1"/>
    <col min="8708" max="8708" width="9" style="53"/>
    <col min="8709" max="8709" width="34" style="53" customWidth="1"/>
    <col min="8710" max="8961" width="9" style="53"/>
    <col min="8962" max="8962" width="24.5" style="53" customWidth="1"/>
    <col min="8963" max="8963" width="8.25" style="53" customWidth="1"/>
    <col min="8964" max="8964" width="9" style="53"/>
    <col min="8965" max="8965" width="34" style="53" customWidth="1"/>
    <col min="8966" max="9217" width="9" style="53"/>
    <col min="9218" max="9218" width="24.5" style="53" customWidth="1"/>
    <col min="9219" max="9219" width="8.25" style="53" customWidth="1"/>
    <col min="9220" max="9220" width="9" style="53"/>
    <col min="9221" max="9221" width="34" style="53" customWidth="1"/>
    <col min="9222" max="9473" width="9" style="53"/>
    <col min="9474" max="9474" width="24.5" style="53" customWidth="1"/>
    <col min="9475" max="9475" width="8.25" style="53" customWidth="1"/>
    <col min="9476" max="9476" width="9" style="53"/>
    <col min="9477" max="9477" width="34" style="53" customWidth="1"/>
    <col min="9478" max="9729" width="9" style="53"/>
    <col min="9730" max="9730" width="24.5" style="53" customWidth="1"/>
    <col min="9731" max="9731" width="8.25" style="53" customWidth="1"/>
    <col min="9732" max="9732" width="9" style="53"/>
    <col min="9733" max="9733" width="34" style="53" customWidth="1"/>
    <col min="9734" max="9985" width="9" style="53"/>
    <col min="9986" max="9986" width="24.5" style="53" customWidth="1"/>
    <col min="9987" max="9987" width="8.25" style="53" customWidth="1"/>
    <col min="9988" max="9988" width="9" style="53"/>
    <col min="9989" max="9989" width="34" style="53" customWidth="1"/>
    <col min="9990" max="10241" width="9" style="53"/>
    <col min="10242" max="10242" width="24.5" style="53" customWidth="1"/>
    <col min="10243" max="10243" width="8.25" style="53" customWidth="1"/>
    <col min="10244" max="10244" width="9" style="53"/>
    <col min="10245" max="10245" width="34" style="53" customWidth="1"/>
    <col min="10246" max="10497" width="9" style="53"/>
    <col min="10498" max="10498" width="24.5" style="53" customWidth="1"/>
    <col min="10499" max="10499" width="8.25" style="53" customWidth="1"/>
    <col min="10500" max="10500" width="9" style="53"/>
    <col min="10501" max="10501" width="34" style="53" customWidth="1"/>
    <col min="10502" max="10753" width="9" style="53"/>
    <col min="10754" max="10754" width="24.5" style="53" customWidth="1"/>
    <col min="10755" max="10755" width="8.25" style="53" customWidth="1"/>
    <col min="10756" max="10756" width="9" style="53"/>
    <col min="10757" max="10757" width="34" style="53" customWidth="1"/>
    <col min="10758" max="11009" width="9" style="53"/>
    <col min="11010" max="11010" width="24.5" style="53" customWidth="1"/>
    <col min="11011" max="11011" width="8.25" style="53" customWidth="1"/>
    <col min="11012" max="11012" width="9" style="53"/>
    <col min="11013" max="11013" width="34" style="53" customWidth="1"/>
    <col min="11014" max="11265" width="9" style="53"/>
    <col min="11266" max="11266" width="24.5" style="53" customWidth="1"/>
    <col min="11267" max="11267" width="8.25" style="53" customWidth="1"/>
    <col min="11268" max="11268" width="9" style="53"/>
    <col min="11269" max="11269" width="34" style="53" customWidth="1"/>
    <col min="11270" max="11521" width="9" style="53"/>
    <col min="11522" max="11522" width="24.5" style="53" customWidth="1"/>
    <col min="11523" max="11523" width="8.25" style="53" customWidth="1"/>
    <col min="11524" max="11524" width="9" style="53"/>
    <col min="11525" max="11525" width="34" style="53" customWidth="1"/>
    <col min="11526" max="11777" width="9" style="53"/>
    <col min="11778" max="11778" width="24.5" style="53" customWidth="1"/>
    <col min="11779" max="11779" width="8.25" style="53" customWidth="1"/>
    <col min="11780" max="11780" width="9" style="53"/>
    <col min="11781" max="11781" width="34" style="53" customWidth="1"/>
    <col min="11782" max="12033" width="9" style="53"/>
    <col min="12034" max="12034" width="24.5" style="53" customWidth="1"/>
    <col min="12035" max="12035" width="8.25" style="53" customWidth="1"/>
    <col min="12036" max="12036" width="9" style="53"/>
    <col min="12037" max="12037" width="34" style="53" customWidth="1"/>
    <col min="12038" max="12289" width="9" style="53"/>
    <col min="12290" max="12290" width="24.5" style="53" customWidth="1"/>
    <col min="12291" max="12291" width="8.25" style="53" customWidth="1"/>
    <col min="12292" max="12292" width="9" style="53"/>
    <col min="12293" max="12293" width="34" style="53" customWidth="1"/>
    <col min="12294" max="12545" width="9" style="53"/>
    <col min="12546" max="12546" width="24.5" style="53" customWidth="1"/>
    <col min="12547" max="12547" width="8.25" style="53" customWidth="1"/>
    <col min="12548" max="12548" width="9" style="53"/>
    <col min="12549" max="12549" width="34" style="53" customWidth="1"/>
    <col min="12550" max="12801" width="9" style="53"/>
    <col min="12802" max="12802" width="24.5" style="53" customWidth="1"/>
    <col min="12803" max="12803" width="8.25" style="53" customWidth="1"/>
    <col min="12804" max="12804" width="9" style="53"/>
    <col min="12805" max="12805" width="34" style="53" customWidth="1"/>
    <col min="12806" max="13057" width="9" style="53"/>
    <col min="13058" max="13058" width="24.5" style="53" customWidth="1"/>
    <col min="13059" max="13059" width="8.25" style="53" customWidth="1"/>
    <col min="13060" max="13060" width="9" style="53"/>
    <col min="13061" max="13061" width="34" style="53" customWidth="1"/>
    <col min="13062" max="13313" width="9" style="53"/>
    <col min="13314" max="13314" width="24.5" style="53" customWidth="1"/>
    <col min="13315" max="13315" width="8.25" style="53" customWidth="1"/>
    <col min="13316" max="13316" width="9" style="53"/>
    <col min="13317" max="13317" width="34" style="53" customWidth="1"/>
    <col min="13318" max="13569" width="9" style="53"/>
    <col min="13570" max="13570" width="24.5" style="53" customWidth="1"/>
    <col min="13571" max="13571" width="8.25" style="53" customWidth="1"/>
    <col min="13572" max="13572" width="9" style="53"/>
    <col min="13573" max="13573" width="34" style="53" customWidth="1"/>
    <col min="13574" max="13825" width="9" style="53"/>
    <col min="13826" max="13826" width="24.5" style="53" customWidth="1"/>
    <col min="13827" max="13827" width="8.25" style="53" customWidth="1"/>
    <col min="13828" max="13828" width="9" style="53"/>
    <col min="13829" max="13829" width="34" style="53" customWidth="1"/>
    <col min="13830" max="14081" width="9" style="53"/>
    <col min="14082" max="14082" width="24.5" style="53" customWidth="1"/>
    <col min="14083" max="14083" width="8.25" style="53" customWidth="1"/>
    <col min="14084" max="14084" width="9" style="53"/>
    <col min="14085" max="14085" width="34" style="53" customWidth="1"/>
    <col min="14086" max="14337" width="9" style="53"/>
    <col min="14338" max="14338" width="24.5" style="53" customWidth="1"/>
    <col min="14339" max="14339" width="8.25" style="53" customWidth="1"/>
    <col min="14340" max="14340" width="9" style="53"/>
    <col min="14341" max="14341" width="34" style="53" customWidth="1"/>
    <col min="14342" max="14593" width="9" style="53"/>
    <col min="14594" max="14594" width="24.5" style="53" customWidth="1"/>
    <col min="14595" max="14595" width="8.25" style="53" customWidth="1"/>
    <col min="14596" max="14596" width="9" style="53"/>
    <col min="14597" max="14597" width="34" style="53" customWidth="1"/>
    <col min="14598" max="14849" width="9" style="53"/>
    <col min="14850" max="14850" width="24.5" style="53" customWidth="1"/>
    <col min="14851" max="14851" width="8.25" style="53" customWidth="1"/>
    <col min="14852" max="14852" width="9" style="53"/>
    <col min="14853" max="14853" width="34" style="53" customWidth="1"/>
    <col min="14854" max="15105" width="9" style="53"/>
    <col min="15106" max="15106" width="24.5" style="53" customWidth="1"/>
    <col min="15107" max="15107" width="8.25" style="53" customWidth="1"/>
    <col min="15108" max="15108" width="9" style="53"/>
    <col min="15109" max="15109" width="34" style="53" customWidth="1"/>
    <col min="15110" max="15361" width="9" style="53"/>
    <col min="15362" max="15362" width="24.5" style="53" customWidth="1"/>
    <col min="15363" max="15363" width="8.25" style="53" customWidth="1"/>
    <col min="15364" max="15364" width="9" style="53"/>
    <col min="15365" max="15365" width="34" style="53" customWidth="1"/>
    <col min="15366" max="15617" width="9" style="53"/>
    <col min="15618" max="15618" width="24.5" style="53" customWidth="1"/>
    <col min="15619" max="15619" width="8.25" style="53" customWidth="1"/>
    <col min="15620" max="15620" width="9" style="53"/>
    <col min="15621" max="15621" width="34" style="53" customWidth="1"/>
    <col min="15622" max="15873" width="9" style="53"/>
    <col min="15874" max="15874" width="24.5" style="53" customWidth="1"/>
    <col min="15875" max="15875" width="8.25" style="53" customWidth="1"/>
    <col min="15876" max="15876" width="9" style="53"/>
    <col min="15877" max="15877" width="34" style="53" customWidth="1"/>
    <col min="15878" max="16129" width="9" style="53"/>
    <col min="16130" max="16130" width="24.5" style="53" customWidth="1"/>
    <col min="16131" max="16131" width="8.25" style="53" customWidth="1"/>
    <col min="16132" max="16132" width="9" style="53"/>
    <col min="16133" max="16133" width="34" style="53" customWidth="1"/>
    <col min="16134" max="16384" width="9" style="53"/>
  </cols>
  <sheetData>
    <row r="1" ht="20.25" spans="1:5">
      <c r="A1" s="54" t="s">
        <v>525</v>
      </c>
      <c r="B1" s="54"/>
      <c r="C1" s="54"/>
      <c r="D1" s="54"/>
      <c r="E1" s="54"/>
    </row>
    <row r="2" ht="21.95" customHeight="1" spans="1:5">
      <c r="A2" s="55" t="s">
        <v>109</v>
      </c>
      <c r="B2" s="56" t="s">
        <v>526</v>
      </c>
      <c r="C2" s="56" t="s">
        <v>127</v>
      </c>
      <c r="D2" s="56" t="s">
        <v>527</v>
      </c>
      <c r="E2" s="56" t="s">
        <v>114</v>
      </c>
    </row>
    <row r="3" ht="21.95" customHeight="1" spans="1:5">
      <c r="A3" s="57">
        <v>1</v>
      </c>
      <c r="B3" s="58" t="s">
        <v>528</v>
      </c>
      <c r="C3" s="57" t="s">
        <v>529</v>
      </c>
      <c r="D3" s="59">
        <v>100</v>
      </c>
      <c r="E3" s="58" t="s">
        <v>530</v>
      </c>
    </row>
    <row r="4" ht="21.95" customHeight="1" spans="1:5">
      <c r="A4" s="57">
        <v>2</v>
      </c>
      <c r="B4" s="58" t="s">
        <v>531</v>
      </c>
      <c r="C4" s="57" t="s">
        <v>532</v>
      </c>
      <c r="D4" s="59" t="s">
        <v>533</v>
      </c>
      <c r="E4" s="58" t="s">
        <v>534</v>
      </c>
    </row>
    <row r="5" ht="21.95" customHeight="1" spans="1:5">
      <c r="A5" s="57">
        <v>3</v>
      </c>
      <c r="B5" s="58" t="s">
        <v>535</v>
      </c>
      <c r="C5" s="57" t="s">
        <v>536</v>
      </c>
      <c r="D5" s="59">
        <v>5</v>
      </c>
      <c r="E5" s="58" t="s">
        <v>537</v>
      </c>
    </row>
    <row r="6" ht="21.95" customHeight="1" spans="1:5">
      <c r="A6" s="57">
        <v>4</v>
      </c>
      <c r="B6" s="58" t="s">
        <v>538</v>
      </c>
      <c r="C6" s="57" t="s">
        <v>167</v>
      </c>
      <c r="D6" s="59">
        <v>100</v>
      </c>
      <c r="E6" s="58" t="s">
        <v>539</v>
      </c>
    </row>
    <row r="7" ht="21.95" customHeight="1" spans="1:5">
      <c r="A7" s="57">
        <v>5</v>
      </c>
      <c r="B7" s="58" t="s">
        <v>538</v>
      </c>
      <c r="C7" s="57" t="s">
        <v>167</v>
      </c>
      <c r="D7" s="59">
        <v>50</v>
      </c>
      <c r="E7" s="58" t="s">
        <v>540</v>
      </c>
    </row>
    <row r="8" ht="21.95" customHeight="1" spans="1:5">
      <c r="A8" s="57">
        <v>6</v>
      </c>
      <c r="B8" s="58" t="s">
        <v>541</v>
      </c>
      <c r="C8" s="57" t="s">
        <v>167</v>
      </c>
      <c r="D8" s="59">
        <v>30</v>
      </c>
      <c r="E8" s="58" t="s">
        <v>542</v>
      </c>
    </row>
    <row r="9" ht="21.95" customHeight="1" spans="1:5">
      <c r="A9" s="57">
        <v>7</v>
      </c>
      <c r="B9" s="58" t="s">
        <v>541</v>
      </c>
      <c r="C9" s="57" t="s">
        <v>167</v>
      </c>
      <c r="D9" s="59">
        <v>20</v>
      </c>
      <c r="E9" s="58" t="s">
        <v>543</v>
      </c>
    </row>
    <row r="10" ht="21.95" customHeight="1" spans="1:5">
      <c r="A10" s="57">
        <v>8</v>
      </c>
      <c r="B10" s="58" t="s">
        <v>544</v>
      </c>
      <c r="C10" s="57" t="s">
        <v>545</v>
      </c>
      <c r="D10" s="59">
        <v>6</v>
      </c>
      <c r="E10" s="58" t="s">
        <v>546</v>
      </c>
    </row>
    <row r="11" ht="21.95" customHeight="1" spans="1:5">
      <c r="A11" s="57">
        <v>9</v>
      </c>
      <c r="B11" s="58" t="s">
        <v>547</v>
      </c>
      <c r="C11" s="57" t="s">
        <v>545</v>
      </c>
      <c r="D11" s="57">
        <v>10</v>
      </c>
      <c r="E11" s="58" t="s">
        <v>548</v>
      </c>
    </row>
    <row r="12" ht="21.95" customHeight="1" spans="1:5">
      <c r="A12" s="57">
        <v>10</v>
      </c>
      <c r="B12" s="58" t="s">
        <v>549</v>
      </c>
      <c r="C12" s="57" t="s">
        <v>550</v>
      </c>
      <c r="D12" s="57">
        <v>40</v>
      </c>
      <c r="E12" s="58" t="s">
        <v>551</v>
      </c>
    </row>
    <row r="13" ht="21.95" customHeight="1" spans="1:5">
      <c r="A13" s="57">
        <v>11</v>
      </c>
      <c r="B13" s="58" t="s">
        <v>552</v>
      </c>
      <c r="C13" s="57" t="s">
        <v>536</v>
      </c>
      <c r="D13" s="57">
        <v>8</v>
      </c>
      <c r="E13" s="58" t="s">
        <v>551</v>
      </c>
    </row>
    <row r="14" ht="21.95" customHeight="1" spans="1:5">
      <c r="A14" s="57">
        <v>12</v>
      </c>
      <c r="B14" s="58" t="s">
        <v>553</v>
      </c>
      <c r="C14" s="57" t="s">
        <v>536</v>
      </c>
      <c r="D14" s="57">
        <v>7</v>
      </c>
      <c r="E14" s="58" t="s">
        <v>551</v>
      </c>
    </row>
    <row r="15" ht="21.95" customHeight="1" spans="1:5">
      <c r="A15" s="57">
        <v>13</v>
      </c>
      <c r="B15" s="58" t="s">
        <v>554</v>
      </c>
      <c r="C15" s="57" t="s">
        <v>532</v>
      </c>
      <c r="D15" s="57">
        <v>5</v>
      </c>
      <c r="E15" s="58" t="s">
        <v>555</v>
      </c>
    </row>
    <row r="16" ht="21.95" customHeight="1" spans="1:5">
      <c r="A16" s="57">
        <v>14</v>
      </c>
      <c r="B16" s="58" t="s">
        <v>556</v>
      </c>
      <c r="C16" s="57" t="s">
        <v>532</v>
      </c>
      <c r="D16" s="57">
        <v>9</v>
      </c>
      <c r="E16" s="58" t="s">
        <v>557</v>
      </c>
    </row>
    <row r="17" ht="21.95" customHeight="1" spans="1:5">
      <c r="A17" s="57">
        <v>15</v>
      </c>
      <c r="B17" s="58" t="s">
        <v>558</v>
      </c>
      <c r="C17" s="57" t="s">
        <v>532</v>
      </c>
      <c r="D17" s="57">
        <v>50</v>
      </c>
      <c r="E17" s="58" t="s">
        <v>559</v>
      </c>
    </row>
    <row r="18" ht="21.95" customHeight="1" spans="1:5">
      <c r="A18" s="57">
        <v>16</v>
      </c>
      <c r="B18" s="58" t="s">
        <v>560</v>
      </c>
      <c r="C18" s="57" t="s">
        <v>532</v>
      </c>
      <c r="D18" s="57">
        <v>65</v>
      </c>
      <c r="E18" s="58" t="s">
        <v>559</v>
      </c>
    </row>
    <row r="19" ht="21.95" customHeight="1" spans="1:5">
      <c r="A19" s="57">
        <v>17</v>
      </c>
      <c r="B19" s="58" t="s">
        <v>561</v>
      </c>
      <c r="C19" s="57" t="s">
        <v>532</v>
      </c>
      <c r="D19" s="57">
        <v>80</v>
      </c>
      <c r="E19" s="58" t="s">
        <v>559</v>
      </c>
    </row>
    <row r="20" s="51" customFormat="1" ht="40.7" customHeight="1" spans="1:5">
      <c r="A20" s="60"/>
      <c r="B20" s="61" t="s">
        <v>562</v>
      </c>
      <c r="C20" s="62"/>
      <c r="D20" s="63"/>
      <c r="E20" s="64"/>
    </row>
    <row r="21" s="52" customFormat="1" ht="19.5" customHeight="1" spans="1:5">
      <c r="A21" s="58" t="s">
        <v>563</v>
      </c>
      <c r="B21" s="65" t="s">
        <v>564</v>
      </c>
      <c r="C21" s="66"/>
      <c r="D21" s="66"/>
      <c r="E21" s="67"/>
    </row>
    <row r="22" s="52" customFormat="1" ht="19.5" customHeight="1" spans="1:5">
      <c r="A22" s="58"/>
      <c r="B22" s="65" t="s">
        <v>565</v>
      </c>
      <c r="C22" s="66"/>
      <c r="D22" s="66"/>
      <c r="E22" s="67"/>
    </row>
  </sheetData>
  <mergeCells count="4">
    <mergeCell ref="A1:E1"/>
    <mergeCell ref="C20:E20"/>
    <mergeCell ref="B21:E21"/>
    <mergeCell ref="B22:E22"/>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报价说明</vt:lpstr>
      <vt:lpstr>汇总表</vt:lpstr>
      <vt:lpstr>1#仓库</vt:lpstr>
      <vt:lpstr>2#仓库</vt:lpstr>
      <vt:lpstr>3#仓库</vt:lpstr>
      <vt:lpstr>设备用房及门卫室</vt:lpstr>
      <vt:lpstr>室外工程</vt:lpstr>
      <vt:lpstr>零星工程计价清单</vt:lpstr>
      <vt:lpstr>主材及施工限价</vt:lpstr>
      <vt:lpstr>设备品牌清单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DHZDB701.陈梅茶（合作）</cp:lastModifiedBy>
  <dcterms:created xsi:type="dcterms:W3CDTF">2014-12-11T14:30:00Z</dcterms:created>
  <cp:lastPrinted>2014-12-12T02:40:00Z</cp:lastPrinted>
  <dcterms:modified xsi:type="dcterms:W3CDTF">2017-05-19T02:58:10Z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