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R、K、N管廊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<sst xmlns="http://schemas.openxmlformats.org/spreadsheetml/2006/main" count="58" uniqueCount="47">
  <si>
    <t>中沙管廊脚手架工程清量单-R、K、N管廊</t>
  </si>
  <si>
    <t>序号</t>
  </si>
  <si>
    <t>项目名称</t>
  </si>
  <si>
    <t>项目特征描述</t>
  </si>
  <si>
    <t>工作内容</t>
  </si>
  <si>
    <t>工程量计算规则</t>
  </si>
  <si>
    <t>计量单位</t>
  </si>
  <si>
    <t>工程量</t>
  </si>
  <si>
    <t>材料费</t>
  </si>
  <si>
    <t>安装费</t>
  </si>
  <si>
    <t>合价</t>
  </si>
  <si>
    <t>备注</t>
  </si>
  <si>
    <t>镀锌钢管扣件悬吊式脚手架（含一侧的人员通道）</t>
  </si>
  <si>
    <t>1、材质：镀锌钢管；
2、搭设形式：悬吊式；
3、悬吊高度：0.7m；</t>
  </si>
  <si>
    <t>材料供应、运输、保管、选料、绑通道和绑护身栏杆、递料、绑架子、包麻布、找正、打顶撑、安装扣件、满铺板子、拆除及分类堆放等全部工作内容。</t>
  </si>
  <si>
    <t>按每层脚手板的投影面积计算</t>
  </si>
  <si>
    <r>
      <rPr>
        <sz val="11"/>
        <color theme="1"/>
        <rFont val="宋体"/>
        <charset val="134"/>
        <scheme val="minor"/>
      </rPr>
      <t>m</t>
    </r>
    <r>
      <rPr>
        <sz val="11"/>
        <color theme="1"/>
        <rFont val="宋体"/>
        <charset val="134"/>
      </rPr>
      <t>²</t>
    </r>
  </si>
  <si>
    <t>1、脚手架材料费报价暂按8个月考虑；            2、材料费实际结算单价=实际结算工期/8个月*材料单价；                   3、实际结算工期为脚手架搭设完成通过验收至项目通知拆除时间+20天（搭设期及拆除期）；                 4、超过8个月的材料租赁按实际天数计算；</t>
  </si>
  <si>
    <t>上下安全通道脚手架</t>
  </si>
  <si>
    <t>1、材质：镀锌钢管；
2、搭设形式：落地式；
3、搭设高度：10-17m；</t>
  </si>
  <si>
    <t>按脚手架搭设的展开面积计算</t>
  </si>
  <si>
    <t>满堂脚手架</t>
  </si>
  <si>
    <t>管廊集中穿管部位</t>
  </si>
  <si>
    <t>按投影面积*高度计算</t>
  </si>
  <si>
    <r>
      <rPr>
        <sz val="11"/>
        <color theme="1"/>
        <rFont val="宋体"/>
        <charset val="134"/>
        <scheme val="minor"/>
      </rPr>
      <t>m</t>
    </r>
    <r>
      <rPr>
        <sz val="11"/>
        <color theme="1"/>
        <rFont val="宋体"/>
        <charset val="134"/>
      </rPr>
      <t>³</t>
    </r>
  </si>
  <si>
    <t>安全立网</t>
  </si>
  <si>
    <t>材料运输、保管、兜网挂设、拆除及清理回收、分类堆放等全部工作内容。</t>
  </si>
  <si>
    <t>按所需挂网脚手架面积计算</t>
  </si>
  <si>
    <t>/</t>
  </si>
  <si>
    <t>材料甲供</t>
  </si>
  <si>
    <t>安全平网</t>
  </si>
  <si>
    <t>生命线安拆</t>
  </si>
  <si>
    <t>材料运输、保管、生命线安拆等全部工作内容。</t>
  </si>
  <si>
    <t>按实计算</t>
  </si>
  <si>
    <t>m</t>
  </si>
  <si>
    <t>税金</t>
  </si>
  <si>
    <t>合计</t>
  </si>
  <si>
    <t>说明：</t>
  </si>
  <si>
    <t>以上报价包含税金（含个人所得税）及其附加税（按实结算）、劳务管理费、保险、措施费、安全文明施工等费用；</t>
  </si>
  <si>
    <t>脚手架材料、搭设、验收的要求均须符合国家相应规范标准要求及中沙相关管理规定，详附件</t>
  </si>
  <si>
    <t>实际结算工期为脚手架搭设完成通过验收至项目通知拆除时间+20天（搭设期及拆除期），逾期不另计价，报价需综合考虑此项费用；</t>
  </si>
  <si>
    <t>相同及相邻位置重复搭拆只计搭拆费，材料费不另计价；</t>
  </si>
  <si>
    <t>以上报价包含人、机、辅材，材料到达现场后需卸车及后续可能发生的材料的二次转运；</t>
  </si>
  <si>
    <t>报价需考虑化工厂生产厂区内施工降效问题、项目无法连续作业问题。每天施工前需开具作业票（包含动火票，高处作业票，吊装票等）；</t>
  </si>
  <si>
    <t>报价包含开具作业票人员费用（包含动火票，高处作业票，吊装票等）；</t>
  </si>
  <si>
    <t>现场工作点需按业主要求配备监护人员；</t>
  </si>
  <si>
    <t>机械统一由项目指派，费用按相应使用量从当月进度款中扣除；（详见附件一：吊车、曲臂车台班单价表）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</si>
</sst>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0" fontId="11" fillId="4" borderId="12" applyNumberFormat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13" fillId="5" borderId="13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0" borderId="0">
      <alignment vertical="center"/>
    </xf>
    <xf numFmtId="0" fontId="21" fillId="0" borderId="0"/>
    <xf numFmtId="0" fontId="0" fillId="0" borderId="0">
      <alignment vertical="center"/>
    </xf>
    <xf numFmtId="0" fontId="22" fillId="0" borderId="0"/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  <cellStyle name="Normal" xf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zoomScale="110" zoomScaleNormal="110" workbookViewId="0">
      <pane ySplit="2" topLeftCell="A3" activePane="bottomLeft" state="frozen"/>
      <selection/>
      <selection pane="bottomLeft" activeCell="F4" sqref="F4:F5"/>
    </sheetView>
  </sheetViews>
  <sheetFormatPr defaultColWidth="8.89166666666667" defaultRowHeight="13.5"/>
  <cols>
    <col min="1" max="1" width="6.01666666666667" style="1" customWidth="1"/>
    <col min="2" max="2" width="15.675" style="2" customWidth="1"/>
    <col min="3" max="3" width="23.4416666666667" style="1" customWidth="1"/>
    <col min="4" max="4" width="40.3333333333333" style="1" customWidth="1"/>
    <col min="5" max="5" width="16.4416666666667" style="1" customWidth="1"/>
    <col min="6" max="6" width="9.66666666666667" style="1" customWidth="1"/>
    <col min="7" max="7" width="7.66666666666667" style="1" customWidth="1"/>
    <col min="8" max="8" width="11.0083333333333" style="1" customWidth="1"/>
    <col min="9" max="9" width="10.8" style="1" customWidth="1"/>
    <col min="10" max="10" width="10.9" style="1" customWidth="1"/>
    <col min="11" max="11" width="21.5583333333333" style="1" customWidth="1"/>
    <col min="12" max="16384" width="8.89166666666667" style="1"/>
  </cols>
  <sheetData>
    <row r="1" ht="25.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1" spans="1:11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5" t="s">
        <v>9</v>
      </c>
      <c r="J2" s="4" t="s">
        <v>10</v>
      </c>
      <c r="K2" s="4" t="s">
        <v>11</v>
      </c>
    </row>
    <row r="3" ht="62" customHeight="1" spans="1:11">
      <c r="A3" s="4">
        <v>1</v>
      </c>
      <c r="B3" s="5" t="s">
        <v>12</v>
      </c>
      <c r="C3" s="6" t="s">
        <v>13</v>
      </c>
      <c r="D3" s="6" t="s">
        <v>14</v>
      </c>
      <c r="E3" s="5" t="s">
        <v>15</v>
      </c>
      <c r="F3" s="4" t="s">
        <v>16</v>
      </c>
      <c r="G3" s="4">
        <v>22000</v>
      </c>
      <c r="H3" s="4"/>
      <c r="I3" s="4"/>
      <c r="J3" s="4">
        <f>ROUNDUP(G3*(H3+I3),2)</f>
        <v>0</v>
      </c>
      <c r="K3" s="13" t="s">
        <v>17</v>
      </c>
    </row>
    <row r="4" ht="72" customHeight="1" spans="1:11">
      <c r="A4" s="4">
        <v>2</v>
      </c>
      <c r="B4" s="5" t="s">
        <v>18</v>
      </c>
      <c r="C4" s="6" t="s">
        <v>19</v>
      </c>
      <c r="D4" s="6" t="s">
        <v>14</v>
      </c>
      <c r="E4" s="5" t="s">
        <v>20</v>
      </c>
      <c r="F4" s="4" t="s">
        <v>16</v>
      </c>
      <c r="G4" s="4">
        <v>1600</v>
      </c>
      <c r="H4" s="4"/>
      <c r="I4" s="4"/>
      <c r="J4" s="4">
        <f>ROUNDUP(G4*(H4+I4),2)</f>
        <v>0</v>
      </c>
      <c r="K4" s="14"/>
    </row>
    <row r="5" ht="58" customHeight="1" spans="1:11">
      <c r="A5" s="4">
        <v>3</v>
      </c>
      <c r="B5" s="5" t="s">
        <v>21</v>
      </c>
      <c r="C5" s="6" t="s">
        <v>22</v>
      </c>
      <c r="D5" s="6" t="s">
        <v>14</v>
      </c>
      <c r="E5" s="5" t="s">
        <v>23</v>
      </c>
      <c r="F5" s="4" t="s">
        <v>24</v>
      </c>
      <c r="G5" s="4">
        <v>2000</v>
      </c>
      <c r="H5" s="4"/>
      <c r="I5" s="4"/>
      <c r="J5" s="4">
        <f>ROUNDUP(G5*(H5+I5),2)</f>
        <v>0</v>
      </c>
      <c r="K5" s="15"/>
    </row>
    <row r="6" ht="37.95" customHeight="1" spans="1:11">
      <c r="A6" s="4">
        <v>4</v>
      </c>
      <c r="B6" s="5" t="s">
        <v>25</v>
      </c>
      <c r="C6" s="6"/>
      <c r="D6" s="6" t="s">
        <v>26</v>
      </c>
      <c r="E6" s="5" t="s">
        <v>27</v>
      </c>
      <c r="F6" s="4" t="s">
        <v>16</v>
      </c>
      <c r="G6" s="4">
        <v>1100</v>
      </c>
      <c r="H6" s="4" t="s">
        <v>28</v>
      </c>
      <c r="I6" s="4"/>
      <c r="J6" s="4">
        <f>ROUNDUP(G6*I6,2)</f>
        <v>0</v>
      </c>
      <c r="K6" s="15" t="s">
        <v>29</v>
      </c>
    </row>
    <row r="7" ht="37.95" customHeight="1" spans="1:11">
      <c r="A7" s="4">
        <v>5</v>
      </c>
      <c r="B7" s="5" t="s">
        <v>30</v>
      </c>
      <c r="C7" s="6"/>
      <c r="D7" s="6" t="s">
        <v>26</v>
      </c>
      <c r="E7" s="5" t="s">
        <v>27</v>
      </c>
      <c r="F7" s="4" t="s">
        <v>16</v>
      </c>
      <c r="G7" s="4">
        <v>22000</v>
      </c>
      <c r="H7" s="4" t="s">
        <v>28</v>
      </c>
      <c r="I7" s="4"/>
      <c r="J7" s="4">
        <f>ROUNDUP(G7*I7,2)</f>
        <v>0</v>
      </c>
      <c r="K7" s="15" t="s">
        <v>29</v>
      </c>
    </row>
    <row r="8" ht="37.95" customHeight="1" spans="1:11">
      <c r="A8" s="4">
        <v>6</v>
      </c>
      <c r="B8" s="5" t="s">
        <v>31</v>
      </c>
      <c r="C8" s="6"/>
      <c r="D8" s="6" t="s">
        <v>32</v>
      </c>
      <c r="E8" s="5" t="s">
        <v>33</v>
      </c>
      <c r="F8" s="4" t="s">
        <v>34</v>
      </c>
      <c r="G8" s="4">
        <v>800</v>
      </c>
      <c r="H8" s="4" t="s">
        <v>28</v>
      </c>
      <c r="I8" s="4"/>
      <c r="J8" s="4">
        <f>ROUNDUP(G8*I8,2)</f>
        <v>0</v>
      </c>
      <c r="K8" s="15" t="s">
        <v>29</v>
      </c>
    </row>
    <row r="9" ht="24.9" customHeight="1" spans="1:11">
      <c r="A9" s="4">
        <v>7</v>
      </c>
      <c r="B9" s="4" t="s">
        <v>35</v>
      </c>
      <c r="C9" s="7">
        <v>0.03</v>
      </c>
      <c r="D9" s="8"/>
      <c r="E9" s="8"/>
      <c r="F9" s="8"/>
      <c r="G9" s="8"/>
      <c r="H9" s="8"/>
      <c r="I9" s="8"/>
      <c r="J9" s="4">
        <f>SUM(J3:J8)*C9</f>
        <v>0</v>
      </c>
      <c r="K9" s="7"/>
    </row>
    <row r="10" ht="24.9" customHeight="1" spans="1:11">
      <c r="A10" s="4">
        <v>8</v>
      </c>
      <c r="B10" s="4" t="s">
        <v>36</v>
      </c>
      <c r="C10" s="8"/>
      <c r="D10" s="8"/>
      <c r="E10" s="8"/>
      <c r="F10" s="8"/>
      <c r="G10" s="8"/>
      <c r="H10" s="8"/>
      <c r="I10" s="8"/>
      <c r="J10" s="4">
        <f>SUM(J3:J9)</f>
        <v>0</v>
      </c>
      <c r="K10" s="8"/>
    </row>
    <row r="11" ht="24.9" customHeight="1" spans="1:11">
      <c r="A11" s="9" t="s">
        <v>37</v>
      </c>
      <c r="B11" s="10"/>
      <c r="C11" s="10"/>
      <c r="D11" s="10"/>
      <c r="E11" s="10"/>
      <c r="F11" s="10"/>
      <c r="G11" s="10"/>
      <c r="H11" s="10"/>
      <c r="I11" s="10"/>
      <c r="J11" s="10"/>
      <c r="K11" s="16"/>
    </row>
    <row r="12" spans="1:11">
      <c r="A12" s="4">
        <v>1</v>
      </c>
      <c r="B12" s="11" t="s">
        <v>38</v>
      </c>
      <c r="C12" s="12"/>
      <c r="D12" s="12"/>
      <c r="E12" s="12"/>
      <c r="F12" s="12"/>
      <c r="G12" s="12"/>
      <c r="H12" s="12"/>
      <c r="I12" s="12"/>
      <c r="J12" s="12"/>
      <c r="K12" s="17"/>
    </row>
    <row r="13" spans="1:11">
      <c r="A13" s="4"/>
      <c r="B13" s="11" t="s">
        <v>39</v>
      </c>
      <c r="C13" s="12"/>
      <c r="D13" s="12"/>
      <c r="E13" s="12"/>
      <c r="F13" s="12"/>
      <c r="G13" s="12"/>
      <c r="H13" s="12"/>
      <c r="I13" s="12"/>
      <c r="J13" s="12"/>
      <c r="K13" s="17"/>
    </row>
    <row r="14" spans="1:11">
      <c r="A14" s="4">
        <v>2</v>
      </c>
      <c r="B14" s="11" t="s">
        <v>40</v>
      </c>
      <c r="C14" s="12"/>
      <c r="D14" s="12"/>
      <c r="E14" s="12"/>
      <c r="F14" s="12"/>
      <c r="G14" s="12"/>
      <c r="H14" s="12"/>
      <c r="I14" s="12"/>
      <c r="J14" s="12"/>
      <c r="K14" s="17"/>
    </row>
    <row r="15" spans="1:11">
      <c r="A15" s="4">
        <v>3</v>
      </c>
      <c r="B15" s="11" t="s">
        <v>41</v>
      </c>
      <c r="C15" s="12"/>
      <c r="D15" s="12"/>
      <c r="E15" s="12"/>
      <c r="F15" s="12"/>
      <c r="G15" s="12"/>
      <c r="H15" s="12"/>
      <c r="I15" s="12"/>
      <c r="J15" s="12"/>
      <c r="K15" s="17"/>
    </row>
    <row r="16" spans="1:11">
      <c r="A16" s="4">
        <v>4</v>
      </c>
      <c r="B16" s="11" t="s">
        <v>42</v>
      </c>
      <c r="C16" s="12"/>
      <c r="D16" s="12"/>
      <c r="E16" s="12"/>
      <c r="F16" s="12"/>
      <c r="G16" s="12"/>
      <c r="H16" s="12"/>
      <c r="I16" s="12"/>
      <c r="J16" s="12"/>
      <c r="K16" s="17"/>
    </row>
    <row r="17" spans="1:11">
      <c r="A17" s="4">
        <v>5</v>
      </c>
      <c r="B17" s="11" t="s">
        <v>43</v>
      </c>
      <c r="C17" s="12"/>
      <c r="D17" s="12"/>
      <c r="E17" s="12"/>
      <c r="F17" s="12"/>
      <c r="G17" s="12"/>
      <c r="H17" s="12"/>
      <c r="I17" s="12"/>
      <c r="J17" s="12"/>
      <c r="K17" s="17"/>
    </row>
    <row r="18" spans="1:11">
      <c r="A18" s="4">
        <v>6</v>
      </c>
      <c r="B18" s="11" t="s">
        <v>44</v>
      </c>
      <c r="C18" s="12"/>
      <c r="D18" s="12"/>
      <c r="E18" s="12"/>
      <c r="F18" s="12"/>
      <c r="G18" s="12"/>
      <c r="H18" s="12"/>
      <c r="I18" s="12"/>
      <c r="J18" s="12"/>
      <c r="K18" s="17"/>
    </row>
    <row r="19" spans="1:11">
      <c r="A19" s="4">
        <v>7</v>
      </c>
      <c r="B19" s="11" t="s">
        <v>45</v>
      </c>
      <c r="C19" s="12"/>
      <c r="D19" s="12"/>
      <c r="E19" s="12"/>
      <c r="F19" s="12"/>
      <c r="G19" s="12"/>
      <c r="H19" s="12"/>
      <c r="I19" s="12"/>
      <c r="J19" s="12"/>
      <c r="K19" s="17"/>
    </row>
    <row r="20" spans="1:11">
      <c r="A20" s="4">
        <v>8</v>
      </c>
      <c r="B20" s="6" t="s">
        <v>46</v>
      </c>
      <c r="C20" s="6"/>
      <c r="D20" s="6"/>
      <c r="E20" s="6"/>
      <c r="F20" s="6"/>
      <c r="G20" s="6"/>
      <c r="H20" s="6"/>
      <c r="I20" s="6"/>
      <c r="J20" s="6"/>
      <c r="K20" s="6"/>
    </row>
  </sheetData>
  <mergeCells count="12">
    <mergeCell ref="A1:K1"/>
    <mergeCell ref="A11:K11"/>
    <mergeCell ref="B12:K12"/>
    <mergeCell ref="B13:K13"/>
    <mergeCell ref="B14:K14"/>
    <mergeCell ref="B15:K15"/>
    <mergeCell ref="B16:K16"/>
    <mergeCell ref="B17:K17"/>
    <mergeCell ref="B18:K18"/>
    <mergeCell ref="B19:K19"/>
    <mergeCell ref="B20:K20"/>
    <mergeCell ref="K3:K5"/>
  </mergeCells>
  <pageMargins left="0.75" right="0.75" top="1" bottom="1" header="0.5" footer="0.5"/>
  <pageSetup paperSize="9" scale="7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R、K、N管廊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GO</cp:lastModifiedBy>
  <dcterms:created xsi:type="dcterms:W3CDTF">2023-09-19T01:48:00Z</dcterms:created>
  <dcterms:modified xsi:type="dcterms:W3CDTF">2025-02-19T08:39:17Z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5BA2611654A4489CB0B726DAC072BB0F_13</vt:lpwstr>
  </property>
  <property fmtid="{D5CDD505-2E9C-101B-9397-08002B2CF9AE}" pid="3" name="KSOProductBuildVer">
    <vt:lpwstr>2052-12.1.0.19770</vt:lpwstr>
  </property>
</Properties>
</file>