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767"/>
  </bookViews>
  <sheets>
    <sheet name="报价单" sheetId="4" r:id="rId1"/>
    <sheet name="Sheet1" sheetId="1" r:id="rId2"/>
    <sheet name="Sheet2" sheetId="2" r:id="rId3"/>
    <sheet name="Sheet3" sheetId="3" r:id="rId4"/>
  </sheets>
  <definedNames>
    <definedName name="_xlnm._FilterDatabase" localSheetId="0" hidden="1">报价单!$A$2:$G$39</definedName>
    <definedName name="_xlnm.Print_Area" localSheetId="0">报价单!$A$1:$G$41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<sst xmlns="http://schemas.openxmlformats.org/spreadsheetml/2006/main" count="114" uniqueCount="60">
  <si>
    <t>浙江石化2025年硫磺检修工程换热器及塔器等检修报价表</t>
  </si>
  <si>
    <r>
      <rPr>
        <sz val="10"/>
        <color rgb="FF000000"/>
        <rFont val="宋体"/>
        <charset val="134"/>
      </rPr>
      <t>工作二：（2#硫磺检修）</t>
    </r>
    <r>
      <rPr>
        <sz val="10.5"/>
        <color rgb="FF000000"/>
        <rFont val="宋体"/>
        <charset val="134"/>
      </rPr>
      <t>盲板拆装、换热器检修、塔器检修清理、过滤器、隐患消缺中阀门更换、空冷检修等</t>
    </r>
    <r>
      <rPr>
        <sz val="10"/>
        <color rgb="FF000000"/>
        <rFont val="宋体"/>
        <charset val="134"/>
      </rPr>
      <t>（本项数据均为暂估，以现场实际为准）</t>
    </r>
  </si>
  <si>
    <t>编号</t>
  </si>
  <si>
    <t>施工内容</t>
  </si>
  <si>
    <t>单位</t>
  </si>
  <si>
    <t>数量</t>
  </si>
  <si>
    <t>含税（3%）单价（元）</t>
  </si>
  <si>
    <t>含税合价（元）</t>
  </si>
  <si>
    <t>备注</t>
  </si>
  <si>
    <t>盲板拆、装</t>
  </si>
  <si>
    <t>吋</t>
  </si>
  <si>
    <t>暂估：195块</t>
  </si>
  <si>
    <t xml:space="preserve">
塔：
急冷塔2152-C-2101(DN3200*21400*(3+14)       
吸收塔2152-C-2102(DN3000*26590*16 )</t>
  </si>
  <si>
    <t>台</t>
  </si>
  <si>
    <t>1、拆装DN600人孔共6个（含定力矩）；2、内部检查清理等必要工作；3、其它工作内容以现场交底为准</t>
  </si>
  <si>
    <t xml:space="preserve">反应器
规格：2152-R-2101/2102 DN4300*15786*28 </t>
  </si>
  <si>
    <t>1、拆装DN600 PN2.5人孔2个（含定力矩）；2、卫生清理等必要工作；3、其它工作内容以现场交底为准</t>
  </si>
  <si>
    <t>冷换设备（抽芯）
2152-E-2101 BJU1600-1.58(-0.1)/0.35-381-5.0/19-4Ⅰ                                2152-E-2102 BJU1600-1.58(-0.1)/0.35-409-5.4/19-4Ⅰ</t>
  </si>
  <si>
    <t>盲板隔离切换、换热器封头拆装换垫、管箱拆除及接管法兰、芯子抽装、芯子转运、抽芯，高压水清洗（含机具），检查试压、定力距紧固等（含机具），明细见图纸及技术要求，其它工作内容以现场交底为准</t>
  </si>
  <si>
    <t>冷换设备（不抽芯）2152-E-2104（DN2600*14657*22）、2152-E-2106（DN2400*14431*22）、2152-E-2108（DN2400*14417*22）、2152-E-2105 （NEN1800-0.35/5.0-619-4.5/32-1I）、                                    2152-E-2107（NEN1800-0.35/5.0-757-4.5/38-1I)</t>
  </si>
  <si>
    <t>盲板隔离切换、换热器封头拆装换垫、管箱拆除及接管法兰、高压水清洗（含机具），检查试压、定力距紧固等（含机具），明细见图纸及技术要求，其它工作内容以现场交底为准</t>
  </si>
  <si>
    <t>冷换设备：2152-E-2103（DN3400*9400*74；汽包：DN1600*81564*36）、2152-E-2114（DN2800*8470*64；汽包：DN1200*5500*30）、                           2152-E-2113 （长4550*宽1110*高5370）</t>
  </si>
  <si>
    <t>1、拆装人孔（DN600 1个、DN500 2个、DN400 6个）（含定力矩）；2、内部检查清理等必要工作；3、其它工作内容以现场交底为准</t>
  </si>
  <si>
    <t>容器人孔拆装：
2152-V-2101（DN1800*9425*14）、            2152-V-2102（DN1800*9425*14）、            2152-V-2103（DN1400*9325*12）、           2152-V-1203（DN1200*4375*10）</t>
  </si>
  <si>
    <t>1、拆装人孔拆装DN500  4个（含定力矩）；2、内部检查清理等必要工作；3、其它工作内容以现场交底为准</t>
  </si>
  <si>
    <t>容器人孔拆装：
2152-V-2104（DN1400*3787*12）、            2152-V-2105（DN1000*3575*26）、              2152-V-2106（DN1000*3575*26）、            2152-V-2111（DN800*3975*10）、           2152-V-2112（DN1000*3575*26）、           2152-V-2113（DN2800*26/DN2900*16*8840）、2152-V-2114（DN1200*4925*12）</t>
  </si>
  <si>
    <t>1、拆装人孔（DN450 2个、 DN500 4个、DN600 2个）（含定力矩）；2、内部检查清理等必要工作；3、其它工作内容以现场交底为准</t>
  </si>
  <si>
    <t>容器人孔拆装：
2152-V-2107（Φ406*8(外筒)/Φ325*6.5（夹套）/419*6.5（内筒） H≈5743）、2152-V-2108（Φ325*6.5(外筒)/Φ274*6.5（夹套）/168*6.5（内筒） H≈5745）、2152-V-2109（Φ325*6.5(外筒)/Φ274*6.5（夹套）/168*6.5（内筒） H≈5745）、2152-V-2110（Φ168*5(外筒)/Φ114*4（夹套）/60*3.5（内筒） H≈5722）、2152-S-3102A/B/C(Φ274*6.5(外筒)/Φ219*8（夹套）） H≈900)、2152-SC-2101~2104(φ406*8/φ356*9）</t>
  </si>
  <si>
    <t>1、拆装顶盖DN300 1个、DN250 2个、DN100 1个,拆装底盖DN400 1个、DN300 2个、DN150 1个（含定力矩）；2、内部检查清理等必要工作；3、其它工作内容以现场交底为准</t>
  </si>
  <si>
    <t>炉子：
反应炉2152-F-2102（DN4600*9730*28）         焚烧炉2152-F-2104（DN3300*11270*26）</t>
  </si>
  <si>
    <t>1、拆装DN600人孔2个；2、检查炉管情况，吹灰；3、其它工作内容以现场交底为准</t>
  </si>
  <si>
    <t>空冷器运行及腐蚀专项排查
型号：2152-A-2101A/B/C/D/E/F（GP10.5*3-6-226-1.6S-23.4/DR-Ⅱa）</t>
  </si>
  <si>
    <t>干式空冷查漏，翅片清扫，其它工作内容以现场交底为准</t>
  </si>
  <si>
    <t>液硫池清理检查：2154-T-2101（2000*17500*5000）</t>
  </si>
  <si>
    <t>个</t>
  </si>
  <si>
    <t>1、顶部盖板拆装6平方米；2、内部检查、清理、垃圾外运等；3、其它工作内容以现场交底为准</t>
  </si>
  <si>
    <t>阀门安装公称直径≤DN200</t>
  </si>
  <si>
    <t>含定力距、吊车，不含运输</t>
  </si>
  <si>
    <t>阀门安装公称直径＞DN200</t>
  </si>
  <si>
    <t>隐患漏点处理</t>
  </si>
  <si>
    <t>处</t>
  </si>
  <si>
    <t>合计</t>
  </si>
  <si>
    <t>单价合同，暂估总价，以实际完成工作量*单价为准</t>
  </si>
  <si>
    <r>
      <rPr>
        <sz val="10"/>
        <color rgb="FF000000"/>
        <rFont val="宋体"/>
        <charset val="134"/>
      </rPr>
      <t>工作三：（4#硫磺检修）</t>
    </r>
    <r>
      <rPr>
        <sz val="10.5"/>
        <color rgb="FF000000"/>
        <rFont val="宋体"/>
        <charset val="134"/>
      </rPr>
      <t>盲板拆装、换热器检修、塔器检修清理、过滤器、隐患消缺中阀门更换、空冷检修等</t>
    </r>
    <r>
      <rPr>
        <sz val="10"/>
        <color rgb="FF000000"/>
        <rFont val="宋体"/>
        <charset val="134"/>
      </rPr>
      <t>（本项数据均为暂估，以现场实际为准）</t>
    </r>
  </si>
  <si>
    <t>急冷塔2154-C-2101(DN3200*21400*(3+14)         吸收塔2154-C-2102(DN3000*26590*16 )</t>
  </si>
  <si>
    <t xml:space="preserve">反应器
规格：2154-R-2101/2102 DN4300*15786*28  </t>
  </si>
  <si>
    <t>冷换设备（抽芯）
2154-E-2101 BJU1600-1.58(-0.1)/0.35-381-5.0/19-4Ⅰ                                2154-E-2102 BJU1600-1.58(-0.1)/0.35-409-5.4/19-4Ⅰ</t>
  </si>
  <si>
    <t>冷换设备（不抽芯）2154-E-2104（DN2600*14657*22）、2154-E-2106（DN2400*14431*22）、2154-E-2108（DN2400*14417*22）、2154-E-2105 （NEN1800-0.35/5.0-619-4.5/32-1I）、                    2154-E-2107（NEN1800-0.35/5.0-757-4.5/38-1I)</t>
  </si>
  <si>
    <t>冷换设备：2154-E-2103（DN3400*9400*74；汽包：DN1600*81564*36）                               2154-E-2114（DN2800*8470*64；汽包：DN1200*5500*30）                           2154-E-2113（长4550*宽1110*高5370）</t>
  </si>
  <si>
    <t>容器人孔拆装：
2154-V-2101（DN1800*9425*14）、            2154-V-2102（DN1800*9425*14）、            2154-V-2103（DN1400*9325*12）            2154-V-1203（DN1200*4375*10）</t>
  </si>
  <si>
    <t>容器：
2154-V-2104（DN1400*3787*12）、            2154-V-2105（DN1000*3575*26）、              2154-V-2106（DN1000*3575*26）、            2154-V-2111（DN800*3975*10）、           2154-V-2112（DN1000*3575*26）、           2154-V-2113 （DN2800*26/DN2900*16*8840）、2154-V-2114（DN1200*4925*12）</t>
  </si>
  <si>
    <t>容器：
2154-V-2107（Φ406*8(外筒)/Φ325*6.5（夹套）/419*6.5（内筒） H≈5743）、                       2154-V-2108（Φ325*6.5(外筒)/Φ274*6.5（夹套）/168*6.5（内筒） H≈5745）、                     2154-V-2109（Φ325*6.5(外筒)/Φ274*6.5（夹套）/168*6.5（内筒） H≈5745）、                     2154-V-2110（Φ168*5(外筒)/Φ114*4（夹套）/60*3.5（内筒） H≈5722）、                               2154-S-3102A/B/C(Φ274*6.5(外筒)/Φ219*8（夹套）） H≈900)、                           2154-SC-2101~2104(φ406*8/φ356*9）</t>
  </si>
  <si>
    <t>炉子：
反应炉2154-F-2102（DN4600*9730*28）               焚烧炉2154-F-2104（DN3300*11270*26）</t>
  </si>
  <si>
    <t>空冷器运行及腐蚀专项排查：
型号：2154-A-2101A/B/C/D/E/F（GP10.5*3-6-226-1.6S-23.4/DR-Ⅱa）</t>
  </si>
  <si>
    <t>1、拆部分丝堵抽检查漏，翅片高压水清洗，投运；2、其它工作内容以现场交底为准</t>
  </si>
  <si>
    <t>总计（工作二～工作三）</t>
  </si>
  <si>
    <t>两个工作包合计金额</t>
  </si>
  <si>
    <t>1、以上含税价格包含3%税金和1.6%的劳务管理费及附加，含税价格包含甲方与业主合同规定的所有内容，班组承包除业主甲供主材外的所有费用，主材按业主和甲方约定的甲供料用量限额领料、垫片无损耗，超出规定限额部分按业主供应价格的120%从工程款中直接扣减。其中焊条辅料由甲方统一提供，乙方已了解相关情况并且同意相关价格(相关费用由乙方承担)，乙方现场按实签单使用，乙方使用的焊条辅料费用从进度款中直接扣减。如若施工班组不能按时完成相关任务，甲方有权将工作任务指派给第三方，并将第三方施工费用*1.2（其中20%为管理费）从乙方工程款中扣除，乙方不得有异议。乙方申报工程量超过最终审核金额的10%或审减金额累计超过10万，甲方将扣除乙方超出金额部分20%的工程款作为反索赔，除审核明细表外不需提供额外的证明材料。【例：申报工程量120万，最终审核金额100万，则扣款为（120-100*(1+10%））*20%=2万】
2、上述含税价格是全部制作安装工作内容的综合体现，乙方已充分考虑到有关定额、规定等的政策性变化和市场价格波动的影响，本价格均已包括了实施和完成合同项目所应计取的所有（包括但不限于）人工费、机械费、辅材费、安全文明施工费用（含安全带、防滑鞋等除安全网由甲方提供乙方搭设）、卫生清运、临时电缆电箱布置、现场监护、作业票开具及误工、配合现场小修改、工人意外伤害保险、现场安全劳保费用、进退场费、差旅费、通讯费、食宿费、社保费、材料设备卸车、多次转运、试压所需临时短接及试压盲板拆装、生活水电费、劳务管理费、利润及验收配合、增值税及附加和其他税费等所有费用。保运费及施工过程中所含的安全文明施工费等一切除以上清单项中的其他费用。
3、乙方需提供进场特种作业人员（入场电工、架子工、起重工、仪表校验工、测量工、气割工等）、特种设备作业人员资料（入场焊工，区分管道焊工、结构焊工、普通焊工），身份证、特殊工种作业人员证书的复印件；计量器具、设备机具资料，此项包含乙方入场周期检定计量器具的检定报告，及其他器具的质量证明文件并按时提供及配合施工及质量验收过程中需提供的资料（如：①按期定时的施工数据统计信息上报，例如管道专业每日焊接数据信息；②需配合各专业施工过程资料的填写及确认；③需配合施工检验项目资料的填写及确认；④需配合项目控制点和其他节点质量验收、隐蔽验收等资料填写及确认；⑤提供给项目部完整的施工过程佐证资料）。
4、工作服、安全帽由甲方统一提供，费用在进度及结算时扣回。
5、食宿：工地食宿由乙方自行解决并承担费用。如有需要乙方可委托甲方提供住宿场地（费用由乙方承担）：宿舍按每间每月900元计（水电费另计），费用在乙方进度款及结算中扣回。
6、甲方仅提供至三级箱，从三级箱至用电设备（工具）皆由乙方承担。
7、建筑工程一切险保险费以最终完成产值的2.5‰计取。
8、吊装及转运机械由总包提供并承担费用。
9、塔器、容器打开后，有从业主办理签证费用按中石化21年检修定额全取费的50%（不含税）计入结算。</t>
  </si>
  <si>
    <t>报价人：</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</si>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</sst>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5"/>
      <color theme="1"/>
      <name val="宋体"/>
      <charset val="134"/>
      <scheme val="minor"/>
    </font>
    <font>
      <u/>
      <sz val="14"/>
      <color rgb="FF000000"/>
      <name val="宋体"/>
      <charset val="134"/>
    </font>
    <font>
      <u/>
      <sz val="10.5"/>
      <color rgb="FF000000"/>
      <name val="宋体"/>
      <charset val="134"/>
    </font>
    <font>
      <sz val="10"/>
      <color rgb="FF000000"/>
      <name val="宋体"/>
      <charset val="134"/>
    </font>
    <font>
      <sz val="10.5"/>
      <color rgb="FF000000"/>
      <name val="宋体"/>
      <charset val="134"/>
    </font>
    <font>
      <u/>
      <sz val="10"/>
      <color rgb="FF000000"/>
      <name val="宋体"/>
      <charset val="134"/>
    </font>
    <font>
      <sz val="12"/>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8">
    <xf numFmtId="0" fontId="0" fillId="0" borderId="0" xfId="0">
      <alignment vertical="center"/>
    </xf>
    <xf numFmtId="0" fontId="0" fillId="0" borderId="0" xfId="0" applyFill="1">
      <alignment vertical="center"/>
    </xf>
    <xf numFmtId="0" fontId="1"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justify" vertical="center"/>
    </xf>
    <xf numFmtId="0" fontId="5" fillId="0" borderId="2"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wrapText="1"/>
    </xf>
    <xf numFmtId="0" fontId="5" fillId="0" borderId="2" xfId="0" applyFont="1" applyBorder="1" applyAlignment="1">
      <alignment horizontal="left" vertical="center" wrapText="1"/>
    </xf>
    <xf numFmtId="0" fontId="3" fillId="0" borderId="2" xfId="0" applyFont="1" applyBorder="1" applyAlignment="1">
      <alignment horizontal="center" vertical="center" wrapText="1"/>
    </xf>
    <xf numFmtId="0" fontId="1" fillId="0" borderId="2" xfId="0" applyFont="1" applyBorder="1" applyAlignment="1">
      <alignment horizontal="left" vertical="center" wrapText="1"/>
    </xf>
    <xf numFmtId="0" fontId="7"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2" xfId="0" applyFont="1" applyBorder="1" applyAlignment="1">
      <alignment horizontal="left" vertical="center" wrapText="1"/>
    </xf>
    <xf numFmtId="0" fontId="5" fillId="0" borderId="2" xfId="0" applyFont="1" applyBorder="1" applyAlignment="1">
      <alignment horizontal="justify" vertical="center"/>
    </xf>
    <xf numFmtId="0" fontId="5" fillId="0" borderId="2" xfId="0" applyFont="1" applyBorder="1" applyAlignment="1">
      <alignment vertical="center" wrapText="1"/>
    </xf>
    <xf numFmtId="0" fontId="5"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www.wps.cn/officeDocument/2023/relationships/customStorage" Target="customStorage/customStorage.xml"/><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
  <sheetViews>
    <sheetView tabSelected="1" view="pageBreakPreview" zoomScaleNormal="100" topLeftCell="A39" workbookViewId="0">
      <selection activeCell="G38" sqref="G38"/>
    </sheetView>
  </sheetViews>
  <sheetFormatPr defaultColWidth="9" defaultRowHeight="14.4" outlineLevelCol="6"/>
  <cols>
    <col min="1" max="1" width="5.33333333333333" customWidth="1"/>
    <col min="2" max="2" width="42.7777777777778" style="2" customWidth="1"/>
    <col min="5" max="5" width="11.6666666666667" style="3" customWidth="1"/>
    <col min="6" max="6" width="14.3333333333333" customWidth="1"/>
    <col min="7" max="7" width="34.4444444444444" style="4" customWidth="1"/>
  </cols>
  <sheetData>
    <row r="1" ht="31" customHeight="1" spans="1:7">
      <c r="A1" s="5" t="s">
        <v>0</v>
      </c>
      <c r="B1" s="6"/>
      <c r="C1" s="5"/>
      <c r="D1" s="5"/>
      <c r="E1" s="5"/>
      <c r="F1" s="5"/>
      <c r="G1" s="5"/>
    </row>
    <row r="2" ht="33" customHeight="1" spans="1:7">
      <c r="A2" s="7" t="s">
        <v>1</v>
      </c>
      <c r="B2" s="8"/>
      <c r="C2" s="7"/>
      <c r="D2" s="7"/>
      <c r="E2" s="9"/>
      <c r="F2" s="7"/>
      <c r="G2" s="10"/>
    </row>
    <row r="3" ht="30" customHeight="1" spans="1:7">
      <c r="A3" s="11" t="s">
        <v>2</v>
      </c>
      <c r="B3" s="12" t="s">
        <v>3</v>
      </c>
      <c r="C3" s="11" t="s">
        <v>4</v>
      </c>
      <c r="D3" s="11" t="s">
        <v>5</v>
      </c>
      <c r="E3" s="9" t="s">
        <v>6</v>
      </c>
      <c r="F3" s="11" t="s">
        <v>7</v>
      </c>
      <c r="G3" s="9" t="s">
        <v>8</v>
      </c>
    </row>
    <row r="4" ht="21" customHeight="1" spans="1:7">
      <c r="A4" s="13">
        <v>1</v>
      </c>
      <c r="B4" s="12" t="s">
        <v>9</v>
      </c>
      <c r="C4" s="13" t="s">
        <v>10</v>
      </c>
      <c r="D4" s="13">
        <v>858.5</v>
      </c>
      <c r="E4" s="14"/>
      <c r="F4" s="11">
        <f t="shared" ref="F4:F18" si="0">D4*E4</f>
        <v>0</v>
      </c>
      <c r="G4" s="12" t="s">
        <v>11</v>
      </c>
    </row>
    <row r="5" ht="57.6" spans="1:7">
      <c r="A5" s="13">
        <v>2</v>
      </c>
      <c r="B5" s="15" t="s">
        <v>12</v>
      </c>
      <c r="C5" s="13" t="s">
        <v>13</v>
      </c>
      <c r="D5" s="13">
        <v>2</v>
      </c>
      <c r="E5" s="16"/>
      <c r="F5" s="11">
        <f t="shared" si="0"/>
        <v>0</v>
      </c>
      <c r="G5" s="12" t="s">
        <v>14</v>
      </c>
    </row>
    <row r="6" ht="43.2" spans="1:7">
      <c r="A6" s="13">
        <v>3</v>
      </c>
      <c r="B6" s="15" t="s">
        <v>15</v>
      </c>
      <c r="C6" s="13" t="s">
        <v>13</v>
      </c>
      <c r="D6" s="13">
        <v>2</v>
      </c>
      <c r="E6" s="16"/>
      <c r="F6" s="11">
        <f t="shared" si="0"/>
        <v>0</v>
      </c>
      <c r="G6" s="12" t="s">
        <v>16</v>
      </c>
    </row>
    <row r="7" ht="86.4" spans="1:7">
      <c r="A7" s="13">
        <v>4</v>
      </c>
      <c r="B7" s="15" t="s">
        <v>17</v>
      </c>
      <c r="C7" s="13" t="s">
        <v>13</v>
      </c>
      <c r="D7" s="13">
        <v>2</v>
      </c>
      <c r="E7" s="16"/>
      <c r="F7" s="11">
        <f t="shared" si="0"/>
        <v>0</v>
      </c>
      <c r="G7" s="12" t="s">
        <v>18</v>
      </c>
    </row>
    <row r="8" ht="100.8" spans="1:7">
      <c r="A8" s="13">
        <v>5</v>
      </c>
      <c r="B8" s="15" t="s">
        <v>19</v>
      </c>
      <c r="C8" s="13" t="s">
        <v>13</v>
      </c>
      <c r="D8" s="13">
        <v>5</v>
      </c>
      <c r="E8" s="14"/>
      <c r="F8" s="11">
        <f t="shared" si="0"/>
        <v>0</v>
      </c>
      <c r="G8" s="12" t="s">
        <v>20</v>
      </c>
    </row>
    <row r="9" ht="57.6" spans="1:7">
      <c r="A9" s="13">
        <v>6</v>
      </c>
      <c r="B9" s="15" t="s">
        <v>21</v>
      </c>
      <c r="C9" s="13" t="s">
        <v>13</v>
      </c>
      <c r="D9" s="13">
        <v>3</v>
      </c>
      <c r="E9" s="16"/>
      <c r="F9" s="11">
        <f t="shared" si="0"/>
        <v>0</v>
      </c>
      <c r="G9" s="12" t="s">
        <v>22</v>
      </c>
    </row>
    <row r="10" ht="72" spans="1:7">
      <c r="A10" s="13">
        <v>7</v>
      </c>
      <c r="B10" s="15" t="s">
        <v>23</v>
      </c>
      <c r="C10" s="13" t="s">
        <v>13</v>
      </c>
      <c r="D10" s="13">
        <v>4</v>
      </c>
      <c r="E10" s="14"/>
      <c r="F10" s="11">
        <f t="shared" si="0"/>
        <v>0</v>
      </c>
      <c r="G10" s="12" t="s">
        <v>24</v>
      </c>
    </row>
    <row r="11" ht="115.2" spans="1:7">
      <c r="A11" s="13">
        <v>8</v>
      </c>
      <c r="B11" s="17" t="s">
        <v>25</v>
      </c>
      <c r="C11" s="18" t="s">
        <v>13</v>
      </c>
      <c r="D11" s="18">
        <v>7</v>
      </c>
      <c r="E11" s="14"/>
      <c r="F11" s="11">
        <f t="shared" si="0"/>
        <v>0</v>
      </c>
      <c r="G11" s="12" t="s">
        <v>26</v>
      </c>
    </row>
    <row r="12" ht="158.4" spans="1:7">
      <c r="A12" s="13">
        <v>9</v>
      </c>
      <c r="B12" s="17" t="s">
        <v>27</v>
      </c>
      <c r="C12" s="18" t="s">
        <v>13</v>
      </c>
      <c r="D12" s="18">
        <v>8</v>
      </c>
      <c r="E12" s="14"/>
      <c r="F12" s="11">
        <f t="shared" si="0"/>
        <v>0</v>
      </c>
      <c r="G12" s="12" t="s">
        <v>28</v>
      </c>
    </row>
    <row r="13" ht="43.2" spans="1:7">
      <c r="A13" s="13">
        <v>10</v>
      </c>
      <c r="B13" s="17" t="s">
        <v>29</v>
      </c>
      <c r="C13" s="18" t="s">
        <v>13</v>
      </c>
      <c r="D13" s="18">
        <v>2</v>
      </c>
      <c r="E13" s="19"/>
      <c r="F13" s="11">
        <f t="shared" si="0"/>
        <v>0</v>
      </c>
      <c r="G13" s="12" t="s">
        <v>30</v>
      </c>
    </row>
    <row r="14" s="1" customFormat="1" ht="43.2" spans="1:7">
      <c r="A14" s="20">
        <v>11</v>
      </c>
      <c r="B14" s="21" t="s">
        <v>31</v>
      </c>
      <c r="C14" s="22" t="s">
        <v>13</v>
      </c>
      <c r="D14" s="22">
        <v>6</v>
      </c>
      <c r="E14" s="19"/>
      <c r="F14" s="11">
        <f t="shared" si="0"/>
        <v>0</v>
      </c>
      <c r="G14" s="23" t="s">
        <v>32</v>
      </c>
    </row>
    <row r="15" s="1" customFormat="1" ht="43.2" spans="1:7">
      <c r="A15" s="20">
        <v>12</v>
      </c>
      <c r="B15" s="21" t="s">
        <v>33</v>
      </c>
      <c r="C15" s="22" t="s">
        <v>34</v>
      </c>
      <c r="D15" s="22">
        <v>1</v>
      </c>
      <c r="E15" s="19"/>
      <c r="F15" s="11">
        <f t="shared" si="0"/>
        <v>0</v>
      </c>
      <c r="G15" s="23" t="s">
        <v>35</v>
      </c>
    </row>
    <row r="16" spans="1:7">
      <c r="A16" s="20">
        <v>13</v>
      </c>
      <c r="B16" s="12" t="s">
        <v>36</v>
      </c>
      <c r="C16" s="13" t="s">
        <v>10</v>
      </c>
      <c r="D16" s="13">
        <v>10</v>
      </c>
      <c r="E16" s="12"/>
      <c r="F16" s="11">
        <f t="shared" si="0"/>
        <v>0</v>
      </c>
      <c r="G16" s="12" t="s">
        <v>37</v>
      </c>
    </row>
    <row r="17" spans="1:7">
      <c r="A17" s="20">
        <v>14</v>
      </c>
      <c r="B17" s="12" t="s">
        <v>38</v>
      </c>
      <c r="C17" s="13" t="s">
        <v>10</v>
      </c>
      <c r="D17" s="13">
        <v>10</v>
      </c>
      <c r="E17" s="12"/>
      <c r="F17" s="11">
        <f t="shared" si="0"/>
        <v>0</v>
      </c>
      <c r="G17" s="12" t="s">
        <v>37</v>
      </c>
    </row>
    <row r="18" spans="1:7">
      <c r="A18" s="20">
        <v>15</v>
      </c>
      <c r="B18" s="12" t="s">
        <v>39</v>
      </c>
      <c r="C18" s="13" t="s">
        <v>40</v>
      </c>
      <c r="D18" s="13">
        <v>10</v>
      </c>
      <c r="E18" s="12"/>
      <c r="F18" s="11">
        <f t="shared" si="0"/>
        <v>0</v>
      </c>
      <c r="G18" s="12"/>
    </row>
    <row r="19" ht="24" spans="1:7">
      <c r="A19" s="11"/>
      <c r="B19" s="12" t="s">
        <v>41</v>
      </c>
      <c r="C19" s="11"/>
      <c r="D19" s="11"/>
      <c r="E19" s="14"/>
      <c r="F19" s="11">
        <f>SUM(F4:F18)</f>
        <v>0</v>
      </c>
      <c r="G19" s="9" t="s">
        <v>42</v>
      </c>
    </row>
    <row r="20" ht="28" customHeight="1" spans="1:7">
      <c r="A20" s="7" t="s">
        <v>43</v>
      </c>
      <c r="B20" s="8"/>
      <c r="C20" s="7"/>
      <c r="D20" s="7"/>
      <c r="E20" s="9"/>
      <c r="F20" s="7"/>
      <c r="G20" s="10"/>
    </row>
    <row r="21" ht="24" spans="1:7">
      <c r="A21" s="11" t="s">
        <v>2</v>
      </c>
      <c r="B21" s="12" t="s">
        <v>3</v>
      </c>
      <c r="C21" s="11" t="s">
        <v>4</v>
      </c>
      <c r="D21" s="11" t="s">
        <v>5</v>
      </c>
      <c r="E21" s="9" t="s">
        <v>6</v>
      </c>
      <c r="F21" s="11" t="s">
        <v>7</v>
      </c>
      <c r="G21" s="9" t="s">
        <v>8</v>
      </c>
    </row>
    <row r="22" ht="19" customHeight="1" spans="1:7">
      <c r="A22" s="13">
        <v>1</v>
      </c>
      <c r="B22" s="12" t="s">
        <v>9</v>
      </c>
      <c r="C22" s="13" t="s">
        <v>10</v>
      </c>
      <c r="D22" s="13">
        <v>858.5</v>
      </c>
      <c r="E22" s="14"/>
      <c r="F22" s="11">
        <f t="shared" ref="F22:F36" si="1">D22*E22</f>
        <v>0</v>
      </c>
      <c r="G22" s="12" t="s">
        <v>11</v>
      </c>
    </row>
    <row r="23" ht="43.2" spans="1:7">
      <c r="A23" s="13">
        <v>2</v>
      </c>
      <c r="B23" s="24" t="s">
        <v>44</v>
      </c>
      <c r="C23" s="13" t="s">
        <v>13</v>
      </c>
      <c r="D23" s="13">
        <v>2</v>
      </c>
      <c r="E23" s="16"/>
      <c r="F23" s="11">
        <f t="shared" si="1"/>
        <v>0</v>
      </c>
      <c r="G23" s="12" t="s">
        <v>14</v>
      </c>
    </row>
    <row r="24" ht="43.2" spans="1:7">
      <c r="A24" s="13">
        <v>3</v>
      </c>
      <c r="B24" s="12" t="s">
        <v>45</v>
      </c>
      <c r="C24" s="13" t="s">
        <v>13</v>
      </c>
      <c r="D24" s="13">
        <v>2</v>
      </c>
      <c r="E24" s="14"/>
      <c r="F24" s="11">
        <f t="shared" si="1"/>
        <v>0</v>
      </c>
      <c r="G24" s="12" t="s">
        <v>16</v>
      </c>
    </row>
    <row r="25" ht="86.4" spans="1:7">
      <c r="A25" s="13">
        <v>4</v>
      </c>
      <c r="B25" s="12" t="s">
        <v>46</v>
      </c>
      <c r="C25" s="13" t="s">
        <v>13</v>
      </c>
      <c r="D25" s="13">
        <v>2</v>
      </c>
      <c r="E25" s="16"/>
      <c r="F25" s="11">
        <f t="shared" si="1"/>
        <v>0</v>
      </c>
      <c r="G25" s="12" t="s">
        <v>18</v>
      </c>
    </row>
    <row r="26" ht="100.8" spans="1:7">
      <c r="A26" s="13">
        <v>5</v>
      </c>
      <c r="B26" s="15" t="s">
        <v>47</v>
      </c>
      <c r="C26" s="13" t="s">
        <v>13</v>
      </c>
      <c r="D26" s="13">
        <v>5</v>
      </c>
      <c r="E26" s="14"/>
      <c r="F26" s="11">
        <f t="shared" si="1"/>
        <v>0</v>
      </c>
      <c r="G26" s="12" t="s">
        <v>20</v>
      </c>
    </row>
    <row r="27" ht="78" customHeight="1" spans="1:7">
      <c r="A27" s="13">
        <v>6</v>
      </c>
      <c r="B27" s="15" t="s">
        <v>48</v>
      </c>
      <c r="C27" s="13" t="s">
        <v>13</v>
      </c>
      <c r="D27" s="13">
        <v>3</v>
      </c>
      <c r="E27" s="16"/>
      <c r="F27" s="11">
        <f t="shared" si="1"/>
        <v>0</v>
      </c>
      <c r="G27" s="12" t="s">
        <v>22</v>
      </c>
    </row>
    <row r="28" ht="72" spans="1:7">
      <c r="A28" s="13">
        <v>7</v>
      </c>
      <c r="B28" s="15" t="s">
        <v>49</v>
      </c>
      <c r="C28" s="13" t="s">
        <v>13</v>
      </c>
      <c r="D28" s="13">
        <v>4</v>
      </c>
      <c r="E28" s="14"/>
      <c r="F28" s="11">
        <f t="shared" si="1"/>
        <v>0</v>
      </c>
      <c r="G28" s="12" t="s">
        <v>24</v>
      </c>
    </row>
    <row r="29" ht="115.2" spans="1:7">
      <c r="A29" s="13">
        <v>8</v>
      </c>
      <c r="B29" s="17" t="s">
        <v>50</v>
      </c>
      <c r="C29" s="18" t="s">
        <v>13</v>
      </c>
      <c r="D29" s="18">
        <v>7</v>
      </c>
      <c r="E29" s="14"/>
      <c r="F29" s="11">
        <f t="shared" si="1"/>
        <v>0</v>
      </c>
      <c r="G29" s="12" t="s">
        <v>26</v>
      </c>
    </row>
    <row r="30" ht="172.8" spans="1:7">
      <c r="A30" s="13">
        <v>9</v>
      </c>
      <c r="B30" s="17" t="s">
        <v>51</v>
      </c>
      <c r="C30" s="18" t="s">
        <v>13</v>
      </c>
      <c r="D30" s="18">
        <v>8</v>
      </c>
      <c r="E30" s="14"/>
      <c r="F30" s="11">
        <f t="shared" si="1"/>
        <v>0</v>
      </c>
      <c r="G30" s="12" t="s">
        <v>28</v>
      </c>
    </row>
    <row r="31" ht="43.2" spans="1:7">
      <c r="A31" s="13">
        <v>10</v>
      </c>
      <c r="B31" s="17" t="s">
        <v>52</v>
      </c>
      <c r="C31" s="18" t="s">
        <v>13</v>
      </c>
      <c r="D31" s="18">
        <v>2</v>
      </c>
      <c r="E31" s="19"/>
      <c r="F31" s="11">
        <f t="shared" si="1"/>
        <v>0</v>
      </c>
      <c r="G31" s="12" t="s">
        <v>30</v>
      </c>
    </row>
    <row r="32" s="1" customFormat="1" ht="43.2" spans="1:7">
      <c r="A32" s="20">
        <v>11</v>
      </c>
      <c r="B32" s="21" t="s">
        <v>53</v>
      </c>
      <c r="C32" s="22" t="s">
        <v>13</v>
      </c>
      <c r="D32" s="22">
        <v>6</v>
      </c>
      <c r="E32" s="19"/>
      <c r="F32" s="11">
        <f t="shared" si="1"/>
        <v>0</v>
      </c>
      <c r="G32" s="23" t="s">
        <v>54</v>
      </c>
    </row>
    <row r="33" s="1" customFormat="1" ht="43.2" spans="1:7">
      <c r="A33" s="20">
        <v>12</v>
      </c>
      <c r="B33" s="21" t="s">
        <v>33</v>
      </c>
      <c r="C33" s="22" t="s">
        <v>34</v>
      </c>
      <c r="D33" s="22">
        <v>1</v>
      </c>
      <c r="E33" s="19"/>
      <c r="F33" s="11">
        <f t="shared" si="1"/>
        <v>0</v>
      </c>
      <c r="G33" s="23" t="s">
        <v>35</v>
      </c>
    </row>
    <row r="34" ht="21" customHeight="1" spans="1:7">
      <c r="A34" s="20">
        <v>13</v>
      </c>
      <c r="B34" s="12" t="s">
        <v>36</v>
      </c>
      <c r="C34" s="13" t="s">
        <v>10</v>
      </c>
      <c r="D34" s="13">
        <v>10</v>
      </c>
      <c r="E34" s="12"/>
      <c r="F34" s="11">
        <f t="shared" si="1"/>
        <v>0</v>
      </c>
      <c r="G34" s="12" t="s">
        <v>37</v>
      </c>
    </row>
    <row r="35" ht="21" customHeight="1" spans="1:7">
      <c r="A35" s="20">
        <v>14</v>
      </c>
      <c r="B35" s="12" t="s">
        <v>38</v>
      </c>
      <c r="C35" s="13" t="s">
        <v>10</v>
      </c>
      <c r="D35" s="13">
        <v>10</v>
      </c>
      <c r="E35" s="12"/>
      <c r="F35" s="11">
        <f t="shared" si="1"/>
        <v>0</v>
      </c>
      <c r="G35" s="12" t="s">
        <v>37</v>
      </c>
    </row>
    <row r="36" ht="21" customHeight="1" spans="1:7">
      <c r="A36" s="20">
        <v>15</v>
      </c>
      <c r="B36" s="12" t="s">
        <v>39</v>
      </c>
      <c r="C36" s="13" t="s">
        <v>40</v>
      </c>
      <c r="D36" s="13">
        <v>10</v>
      </c>
      <c r="E36" s="12"/>
      <c r="F36" s="11">
        <f t="shared" si="1"/>
        <v>0</v>
      </c>
      <c r="G36" s="12"/>
    </row>
    <row r="37" ht="24" spans="1:7">
      <c r="A37" s="11"/>
      <c r="B37" s="12" t="s">
        <v>41</v>
      </c>
      <c r="C37" s="11"/>
      <c r="D37" s="11"/>
      <c r="E37" s="14"/>
      <c r="F37" s="11">
        <f>SUM(F22:F36)</f>
        <v>0</v>
      </c>
      <c r="G37" s="9" t="s">
        <v>42</v>
      </c>
    </row>
    <row r="38" ht="19" customHeight="1" spans="1:7">
      <c r="A38" s="13"/>
      <c r="B38" s="12" t="s">
        <v>55</v>
      </c>
      <c r="C38" s="25"/>
      <c r="D38" s="13"/>
      <c r="E38" s="12"/>
      <c r="F38" s="13">
        <f>F37+F19</f>
        <v>0</v>
      </c>
      <c r="G38" s="12" t="s">
        <v>56</v>
      </c>
    </row>
    <row r="39" ht="355" customHeight="1" spans="1:7">
      <c r="A39" s="26" t="s">
        <v>57</v>
      </c>
      <c r="B39" s="27"/>
      <c r="C39" s="27"/>
      <c r="D39" s="27"/>
      <c r="E39" s="12"/>
      <c r="F39" s="27"/>
      <c r="G39" s="27"/>
    </row>
    <row r="40" ht="36" customHeight="1" spans="7:7">
      <c r="G40" s="4" t="s">
        <v>58</v>
      </c>
    </row>
    <row r="41" ht="24" customHeight="1" spans="7:7">
      <c r="G41" s="4" t="s">
        <v>59</v>
      </c>
    </row>
  </sheetData>
  <mergeCells count="4">
    <mergeCell ref="A1:G1"/>
    <mergeCell ref="A2:G2"/>
    <mergeCell ref="A20:G20"/>
    <mergeCell ref="A39:G39"/>
  </mergeCells>
  <pageMargins left="0.7" right="0.7" top="0.75" bottom="0.75" header="0.3" footer="0.3"/>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报价单</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cp:lastModifiedBy>
  <dcterms:created xsi:type="dcterms:W3CDTF">2023-05-12T11:15:00Z</dcterms:created>
  <dcterms:modified xsi:type="dcterms:W3CDTF">2025-06-22T10:10:44Z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6BAEBB98CEB7486292620626398B2F28_12</vt:lpwstr>
  </property>
</Properties>
</file>